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NA MARGA\REKAP BALAI MINGGUAN\bpj surakarta mingguan\JANUARI\"/>
    </mc:Choice>
  </mc:AlternateContent>
  <xr:revisionPtr revIDLastSave="0" documentId="8_{BAF95C1F-6DCF-4DEC-9AE1-46239DA75EF8}" xr6:coauthVersionLast="47" xr6:coauthVersionMax="47" xr10:uidLastSave="{00000000-0000-0000-0000-000000000000}"/>
  <bookViews>
    <workbookView xWindow="-120" yWindow="-120" windowWidth="20730" windowHeight="11040" xr2:uid="{91753492-4694-4E87-9017-6ED95E1E0183}"/>
  </bookViews>
  <sheets>
    <sheet name="21 JAN 2024" sheetId="1" r:id="rId1"/>
    <sheet name="22 JAN 2024" sheetId="2" r:id="rId2"/>
    <sheet name="23 JAN 2024" sheetId="3" r:id="rId3"/>
    <sheet name="24 JAN 2024" sheetId="4" r:id="rId4"/>
    <sheet name="25 JAN 2024" sheetId="5" r:id="rId5"/>
    <sheet name="26 JAN 2024" sheetId="6" r:id="rId6"/>
    <sheet name="27 JAN 2024" sheetId="7" r:id="rId7"/>
  </sheets>
  <externalReferences>
    <externalReference r:id="rId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7" l="1"/>
  <c r="I44" i="7" s="1"/>
  <c r="G43" i="7"/>
  <c r="G44" i="7" s="1"/>
  <c r="F24" i="7"/>
  <c r="F23" i="7"/>
  <c r="F22" i="7"/>
  <c r="I21" i="7"/>
  <c r="G21" i="7"/>
  <c r="D21" i="7"/>
  <c r="A2" i="7"/>
  <c r="I43" i="6"/>
  <c r="I44" i="6" s="1"/>
  <c r="G43" i="6"/>
  <c r="G44" i="6" s="1"/>
  <c r="F24" i="6"/>
  <c r="F23" i="6"/>
  <c r="F22" i="6"/>
  <c r="I21" i="6"/>
  <c r="G21" i="6"/>
  <c r="D21" i="6"/>
  <c r="A2" i="6"/>
  <c r="I43" i="5"/>
  <c r="I44" i="5" s="1"/>
  <c r="G43" i="5"/>
  <c r="H42" i="5"/>
  <c r="J42" i="5" s="1"/>
  <c r="F24" i="5"/>
  <c r="F23" i="5"/>
  <c r="F22" i="5"/>
  <c r="I21" i="5"/>
  <c r="G21" i="5"/>
  <c r="D21" i="5"/>
  <c r="A2" i="5"/>
  <c r="I43" i="4"/>
  <c r="G43" i="4"/>
  <c r="J42" i="4"/>
  <c r="F42" i="4"/>
  <c r="H42" i="4" s="1"/>
  <c r="F24" i="4"/>
  <c r="F23" i="4"/>
  <c r="F22" i="4"/>
  <c r="I21" i="4"/>
  <c r="I44" i="4" s="1"/>
  <c r="G21" i="4"/>
  <c r="D21" i="4"/>
  <c r="A2" i="4"/>
  <c r="G44" i="3"/>
  <c r="I43" i="3"/>
  <c r="G43" i="3"/>
  <c r="F33" i="3"/>
  <c r="H33" i="3" s="1"/>
  <c r="J33" i="3" s="1"/>
  <c r="F33" i="5" s="1"/>
  <c r="H33" i="5" s="1"/>
  <c r="J33" i="5" s="1"/>
  <c r="F24" i="3"/>
  <c r="F23" i="3"/>
  <c r="F22" i="3"/>
  <c r="I21" i="3"/>
  <c r="G21" i="3"/>
  <c r="D21" i="3"/>
  <c r="F16" i="3"/>
  <c r="H16" i="3" s="1"/>
  <c r="J16" i="3" s="1"/>
  <c r="F16" i="4" s="1"/>
  <c r="H16" i="4" s="1"/>
  <c r="J16" i="4" s="1"/>
  <c r="F16" i="5" s="1"/>
  <c r="H16" i="5" s="1"/>
  <c r="J16" i="5" s="1"/>
  <c r="F16" i="6" s="1"/>
  <c r="H16" i="6" s="1"/>
  <c r="J16" i="6" s="1"/>
  <c r="F16" i="7" s="1"/>
  <c r="H16" i="7" s="1"/>
  <c r="J16" i="7" s="1"/>
  <c r="A2" i="3"/>
  <c r="I44" i="2"/>
  <c r="I43" i="2"/>
  <c r="G43" i="2"/>
  <c r="G44" i="2" s="1"/>
  <c r="F38" i="2"/>
  <c r="H38" i="2" s="1"/>
  <c r="J38" i="2" s="1"/>
  <c r="F38" i="3" s="1"/>
  <c r="H38" i="3" s="1"/>
  <c r="J38" i="3" s="1"/>
  <c r="F38" i="5" s="1"/>
  <c r="H38" i="5" s="1"/>
  <c r="J38" i="5" s="1"/>
  <c r="H34" i="2"/>
  <c r="J34" i="2" s="1"/>
  <c r="F34" i="3" s="1"/>
  <c r="H34" i="3" s="1"/>
  <c r="J34" i="3" s="1"/>
  <c r="F34" i="5" s="1"/>
  <c r="H34" i="5" s="1"/>
  <c r="J34" i="5" s="1"/>
  <c r="H33" i="2"/>
  <c r="F33" i="2"/>
  <c r="F28" i="2"/>
  <c r="H28" i="2" s="1"/>
  <c r="J28" i="2" s="1"/>
  <c r="F28" i="3" s="1"/>
  <c r="H28" i="3" s="1"/>
  <c r="J28" i="3" s="1"/>
  <c r="F28" i="5" s="1"/>
  <c r="H28" i="5" s="1"/>
  <c r="J28" i="5" s="1"/>
  <c r="F24" i="2"/>
  <c r="F23" i="2"/>
  <c r="F22" i="2"/>
  <c r="I21" i="2"/>
  <c r="G21" i="2"/>
  <c r="D21" i="2"/>
  <c r="H20" i="2"/>
  <c r="J20" i="2" s="1"/>
  <c r="F20" i="3" s="1"/>
  <c r="H20" i="3" s="1"/>
  <c r="J20" i="3" s="1"/>
  <c r="F20" i="4" s="1"/>
  <c r="H20" i="4" s="1"/>
  <c r="J20" i="4" s="1"/>
  <c r="F20" i="5" s="1"/>
  <c r="H20" i="5" s="1"/>
  <c r="J20" i="5" s="1"/>
  <c r="F20" i="6" s="1"/>
  <c r="H20" i="6" s="1"/>
  <c r="J20" i="6" s="1"/>
  <c r="F20" i="7" s="1"/>
  <c r="H20" i="7" s="1"/>
  <c r="J20" i="7" s="1"/>
  <c r="F16" i="2"/>
  <c r="H16" i="2" s="1"/>
  <c r="J16" i="2" s="1"/>
  <c r="J15" i="2"/>
  <c r="F15" i="3" s="1"/>
  <c r="H15" i="3" s="1"/>
  <c r="J15" i="3" s="1"/>
  <c r="F15" i="4" s="1"/>
  <c r="H15" i="4" s="1"/>
  <c r="J15" i="4" s="1"/>
  <c r="F15" i="5" s="1"/>
  <c r="H15" i="5" s="1"/>
  <c r="J15" i="5" s="1"/>
  <c r="F15" i="6" s="1"/>
  <c r="H15" i="6" s="1"/>
  <c r="J15" i="6" s="1"/>
  <c r="F15" i="7" s="1"/>
  <c r="H15" i="7" s="1"/>
  <c r="J15" i="7" s="1"/>
  <c r="F8" i="2"/>
  <c r="H8" i="2" s="1"/>
  <c r="J8" i="2" s="1"/>
  <c r="F8" i="3" s="1"/>
  <c r="H8" i="3" s="1"/>
  <c r="J8" i="3" s="1"/>
  <c r="F8" i="4" s="1"/>
  <c r="H8" i="4" s="1"/>
  <c r="J8" i="4" s="1"/>
  <c r="F8" i="5" s="1"/>
  <c r="H8" i="5" s="1"/>
  <c r="J8" i="5" s="1"/>
  <c r="F8" i="6" s="1"/>
  <c r="H8" i="6" s="1"/>
  <c r="J8" i="6" s="1"/>
  <c r="F8" i="7" s="1"/>
  <c r="H8" i="7" s="1"/>
  <c r="J8" i="7" s="1"/>
  <c r="A2" i="2"/>
  <c r="G44" i="1"/>
  <c r="I43" i="1"/>
  <c r="G43" i="1"/>
  <c r="J42" i="1"/>
  <c r="F42" i="2" s="1"/>
  <c r="H42" i="2" s="1"/>
  <c r="J42" i="2" s="1"/>
  <c r="F42" i="3" s="1"/>
  <c r="H42" i="3" s="1"/>
  <c r="J42" i="3" s="1"/>
  <c r="F42" i="1"/>
  <c r="H42" i="1" s="1"/>
  <c r="H41" i="1"/>
  <c r="J41" i="1" s="1"/>
  <c r="F41" i="2" s="1"/>
  <c r="H41" i="2" s="1"/>
  <c r="J41" i="2" s="1"/>
  <c r="F41" i="3" s="1"/>
  <c r="H41" i="3" s="1"/>
  <c r="J41" i="3" s="1"/>
  <c r="F41" i="5" s="1"/>
  <c r="H41" i="5" s="1"/>
  <c r="J41" i="5" s="1"/>
  <c r="F41" i="1"/>
  <c r="F40" i="1"/>
  <c r="H40" i="1" s="1"/>
  <c r="J40" i="1" s="1"/>
  <c r="F40" i="2" s="1"/>
  <c r="H40" i="2" s="1"/>
  <c r="J40" i="2" s="1"/>
  <c r="F40" i="3" s="1"/>
  <c r="H40" i="3" s="1"/>
  <c r="J40" i="3" s="1"/>
  <c r="F40" i="5" s="1"/>
  <c r="H40" i="5" s="1"/>
  <c r="J40" i="5" s="1"/>
  <c r="F39" i="1"/>
  <c r="H39" i="1" s="1"/>
  <c r="J39" i="1" s="1"/>
  <c r="F39" i="2" s="1"/>
  <c r="H39" i="2" s="1"/>
  <c r="J39" i="2" s="1"/>
  <c r="F39" i="3" s="1"/>
  <c r="H39" i="3" s="1"/>
  <c r="J39" i="3" s="1"/>
  <c r="F39" i="5" s="1"/>
  <c r="H39" i="5" s="1"/>
  <c r="J39" i="5" s="1"/>
  <c r="J38" i="1"/>
  <c r="F38" i="1"/>
  <c r="H38" i="1" s="1"/>
  <c r="H37" i="1"/>
  <c r="J37" i="1" s="1"/>
  <c r="F37" i="2" s="1"/>
  <c r="H37" i="2" s="1"/>
  <c r="J37" i="2" s="1"/>
  <c r="F37" i="3" s="1"/>
  <c r="H37" i="3" s="1"/>
  <c r="J37" i="3" s="1"/>
  <c r="F37" i="5" s="1"/>
  <c r="H37" i="5" s="1"/>
  <c r="J37" i="5" s="1"/>
  <c r="F37" i="1"/>
  <c r="F36" i="1"/>
  <c r="H36" i="1" s="1"/>
  <c r="J36" i="1" s="1"/>
  <c r="F36" i="2" s="1"/>
  <c r="H36" i="2" s="1"/>
  <c r="J36" i="2" s="1"/>
  <c r="F36" i="3" s="1"/>
  <c r="H36" i="3" s="1"/>
  <c r="J36" i="3" s="1"/>
  <c r="F36" i="5" s="1"/>
  <c r="H36" i="5" s="1"/>
  <c r="J36" i="5" s="1"/>
  <c r="F35" i="1"/>
  <c r="H35" i="1" s="1"/>
  <c r="J35" i="1" s="1"/>
  <c r="F35" i="2" s="1"/>
  <c r="H35" i="2" s="1"/>
  <c r="J35" i="2" s="1"/>
  <c r="F35" i="3" s="1"/>
  <c r="H35" i="3" s="1"/>
  <c r="J35" i="3" s="1"/>
  <c r="F35" i="5" s="1"/>
  <c r="H35" i="5" s="1"/>
  <c r="J35" i="5" s="1"/>
  <c r="J34" i="1"/>
  <c r="F34" i="2" s="1"/>
  <c r="F34" i="1"/>
  <c r="H34" i="1" s="1"/>
  <c r="F33" i="1"/>
  <c r="H33" i="1" s="1"/>
  <c r="F32" i="1"/>
  <c r="H32" i="1" s="1"/>
  <c r="J32" i="1" s="1"/>
  <c r="F32" i="2" s="1"/>
  <c r="H32" i="2" s="1"/>
  <c r="J32" i="2" s="1"/>
  <c r="F32" i="3" s="1"/>
  <c r="H32" i="3" s="1"/>
  <c r="J32" i="3" s="1"/>
  <c r="F32" i="5" s="1"/>
  <c r="H32" i="5" s="1"/>
  <c r="J32" i="5" s="1"/>
  <c r="F31" i="1"/>
  <c r="H31" i="1" s="1"/>
  <c r="J31" i="1" s="1"/>
  <c r="F31" i="2" s="1"/>
  <c r="H31" i="2" s="1"/>
  <c r="J31" i="2" s="1"/>
  <c r="F31" i="3" s="1"/>
  <c r="H31" i="3" s="1"/>
  <c r="J31" i="3" s="1"/>
  <c r="F31" i="5" s="1"/>
  <c r="H31" i="5" s="1"/>
  <c r="J31" i="5" s="1"/>
  <c r="J30" i="1"/>
  <c r="F30" i="2" s="1"/>
  <c r="H30" i="2" s="1"/>
  <c r="J30" i="2" s="1"/>
  <c r="F30" i="3" s="1"/>
  <c r="H30" i="3" s="1"/>
  <c r="J30" i="3" s="1"/>
  <c r="F30" i="5" s="1"/>
  <c r="H30" i="5" s="1"/>
  <c r="J30" i="5" s="1"/>
  <c r="H30" i="1"/>
  <c r="F30" i="1"/>
  <c r="F29" i="1"/>
  <c r="H29" i="1" s="1"/>
  <c r="J29" i="1" s="1"/>
  <c r="F29" i="2" s="1"/>
  <c r="H29" i="2" s="1"/>
  <c r="J29" i="2" s="1"/>
  <c r="F29" i="3" s="1"/>
  <c r="H29" i="3" s="1"/>
  <c r="J29" i="3" s="1"/>
  <c r="F29" i="5" s="1"/>
  <c r="H29" i="5" s="1"/>
  <c r="J29" i="5" s="1"/>
  <c r="F28" i="1"/>
  <c r="H28" i="1" s="1"/>
  <c r="J28" i="1" s="1"/>
  <c r="F27" i="1"/>
  <c r="H27" i="1" s="1"/>
  <c r="J27" i="1" s="1"/>
  <c r="F27" i="2" s="1"/>
  <c r="H27" i="2" s="1"/>
  <c r="J27" i="2" s="1"/>
  <c r="F27" i="3" s="1"/>
  <c r="H27" i="3" s="1"/>
  <c r="J27" i="3" s="1"/>
  <c r="F27" i="5" s="1"/>
  <c r="H27" i="5" s="1"/>
  <c r="J27" i="5" s="1"/>
  <c r="J26" i="1"/>
  <c r="F26" i="2" s="1"/>
  <c r="H26" i="2" s="1"/>
  <c r="J26" i="2" s="1"/>
  <c r="F26" i="3" s="1"/>
  <c r="H26" i="3" s="1"/>
  <c r="J26" i="3" s="1"/>
  <c r="F26" i="5" s="1"/>
  <c r="H26" i="5" s="1"/>
  <c r="J26" i="5" s="1"/>
  <c r="H26" i="1"/>
  <c r="F26" i="1"/>
  <c r="F25" i="1"/>
  <c r="H25" i="1" s="1"/>
  <c r="F24" i="1"/>
  <c r="F23" i="1"/>
  <c r="F22" i="1"/>
  <c r="I21" i="1"/>
  <c r="G21" i="1"/>
  <c r="F21" i="1"/>
  <c r="D21" i="1"/>
  <c r="H20" i="1"/>
  <c r="J20" i="1" s="1"/>
  <c r="F20" i="1"/>
  <c r="F19" i="1"/>
  <c r="H19" i="1" s="1"/>
  <c r="J19" i="1" s="1"/>
  <c r="F19" i="2" s="1"/>
  <c r="H19" i="2" s="1"/>
  <c r="J19" i="2" s="1"/>
  <c r="F19" i="3" s="1"/>
  <c r="H19" i="3" s="1"/>
  <c r="J19" i="3" s="1"/>
  <c r="F19" i="4" s="1"/>
  <c r="H19" i="4" s="1"/>
  <c r="J19" i="4" s="1"/>
  <c r="F19" i="5" s="1"/>
  <c r="H19" i="5" s="1"/>
  <c r="J19" i="5" s="1"/>
  <c r="F19" i="6" s="1"/>
  <c r="H19" i="6" s="1"/>
  <c r="J19" i="6" s="1"/>
  <c r="F19" i="7" s="1"/>
  <c r="H19" i="7" s="1"/>
  <c r="J19" i="7" s="1"/>
  <c r="J18" i="1"/>
  <c r="F18" i="2" s="1"/>
  <c r="H18" i="2" s="1"/>
  <c r="J18" i="2" s="1"/>
  <c r="F18" i="3" s="1"/>
  <c r="H18" i="3" s="1"/>
  <c r="J18" i="3" s="1"/>
  <c r="F18" i="4" s="1"/>
  <c r="H18" i="4" s="1"/>
  <c r="J18" i="4" s="1"/>
  <c r="F18" i="5" s="1"/>
  <c r="H18" i="5" s="1"/>
  <c r="J18" i="5" s="1"/>
  <c r="F18" i="6" s="1"/>
  <c r="H18" i="6" s="1"/>
  <c r="J18" i="6" s="1"/>
  <c r="F18" i="7" s="1"/>
  <c r="H18" i="7" s="1"/>
  <c r="J18" i="7" s="1"/>
  <c r="F18" i="1"/>
  <c r="H18" i="1" s="1"/>
  <c r="H17" i="1"/>
  <c r="J17" i="1" s="1"/>
  <c r="F17" i="2" s="1"/>
  <c r="H17" i="2" s="1"/>
  <c r="J17" i="2" s="1"/>
  <c r="F17" i="3" s="1"/>
  <c r="H17" i="3" s="1"/>
  <c r="J17" i="3" s="1"/>
  <c r="F17" i="4" s="1"/>
  <c r="H17" i="4" s="1"/>
  <c r="J17" i="4" s="1"/>
  <c r="F17" i="5" s="1"/>
  <c r="H17" i="5" s="1"/>
  <c r="J17" i="5" s="1"/>
  <c r="F17" i="6" s="1"/>
  <c r="H17" i="6" s="1"/>
  <c r="J17" i="6" s="1"/>
  <c r="F17" i="7" s="1"/>
  <c r="H17" i="7" s="1"/>
  <c r="J17" i="7" s="1"/>
  <c r="F17" i="1"/>
  <c r="H16" i="1"/>
  <c r="J16" i="1" s="1"/>
  <c r="F16" i="1"/>
  <c r="F15" i="1"/>
  <c r="H15" i="1" s="1"/>
  <c r="J15" i="1" s="1"/>
  <c r="F15" i="2" s="1"/>
  <c r="H15" i="2" s="1"/>
  <c r="J14" i="1"/>
  <c r="F14" i="2" s="1"/>
  <c r="H14" i="2" s="1"/>
  <c r="J14" i="2" s="1"/>
  <c r="F14" i="3" s="1"/>
  <c r="H14" i="3" s="1"/>
  <c r="J14" i="3" s="1"/>
  <c r="F14" i="4" s="1"/>
  <c r="H14" i="4" s="1"/>
  <c r="J14" i="4" s="1"/>
  <c r="F14" i="5" s="1"/>
  <c r="H14" i="5" s="1"/>
  <c r="J14" i="5" s="1"/>
  <c r="F14" i="6" s="1"/>
  <c r="H14" i="6" s="1"/>
  <c r="J14" i="6" s="1"/>
  <c r="F14" i="7" s="1"/>
  <c r="H14" i="7" s="1"/>
  <c r="J14" i="7" s="1"/>
  <c r="F14" i="1"/>
  <c r="H14" i="1" s="1"/>
  <c r="H13" i="1"/>
  <c r="J13" i="1" s="1"/>
  <c r="F13" i="2" s="1"/>
  <c r="H13" i="2" s="1"/>
  <c r="J13" i="2" s="1"/>
  <c r="F13" i="3" s="1"/>
  <c r="H13" i="3" s="1"/>
  <c r="J13" i="3" s="1"/>
  <c r="F13" i="4" s="1"/>
  <c r="H13" i="4" s="1"/>
  <c r="J13" i="4" s="1"/>
  <c r="F13" i="5" s="1"/>
  <c r="H13" i="5" s="1"/>
  <c r="J13" i="5" s="1"/>
  <c r="F13" i="6" s="1"/>
  <c r="H13" i="6" s="1"/>
  <c r="J13" i="6" s="1"/>
  <c r="F13" i="7" s="1"/>
  <c r="H13" i="7" s="1"/>
  <c r="J13" i="7" s="1"/>
  <c r="F13" i="1"/>
  <c r="H12" i="1"/>
  <c r="J12" i="1" s="1"/>
  <c r="F12" i="2" s="1"/>
  <c r="H12" i="2" s="1"/>
  <c r="J12" i="2" s="1"/>
  <c r="F12" i="3" s="1"/>
  <c r="H12" i="3" s="1"/>
  <c r="J12" i="3" s="1"/>
  <c r="F12" i="4" s="1"/>
  <c r="H12" i="4" s="1"/>
  <c r="J12" i="4" s="1"/>
  <c r="F12" i="5" s="1"/>
  <c r="H12" i="5" s="1"/>
  <c r="J12" i="5" s="1"/>
  <c r="F12" i="6" s="1"/>
  <c r="H12" i="6" s="1"/>
  <c r="J12" i="6" s="1"/>
  <c r="F12" i="7" s="1"/>
  <c r="H12" i="7" s="1"/>
  <c r="J12" i="7" s="1"/>
  <c r="F12" i="1"/>
  <c r="F11" i="1"/>
  <c r="H11" i="1" s="1"/>
  <c r="J11" i="1" s="1"/>
  <c r="F11" i="2" s="1"/>
  <c r="H11" i="2" s="1"/>
  <c r="J11" i="2" s="1"/>
  <c r="F11" i="3" s="1"/>
  <c r="H11" i="3" s="1"/>
  <c r="J11" i="3" s="1"/>
  <c r="F11" i="4" s="1"/>
  <c r="H11" i="4" s="1"/>
  <c r="J11" i="4" s="1"/>
  <c r="F11" i="5" s="1"/>
  <c r="H11" i="5" s="1"/>
  <c r="J11" i="5" s="1"/>
  <c r="F11" i="6" s="1"/>
  <c r="H11" i="6" s="1"/>
  <c r="J11" i="6" s="1"/>
  <c r="F11" i="7" s="1"/>
  <c r="H11" i="7" s="1"/>
  <c r="J11" i="7" s="1"/>
  <c r="J10" i="1"/>
  <c r="F10" i="2" s="1"/>
  <c r="H10" i="2" s="1"/>
  <c r="J10" i="2" s="1"/>
  <c r="F10" i="3" s="1"/>
  <c r="H10" i="3" s="1"/>
  <c r="J10" i="3" s="1"/>
  <c r="F10" i="4" s="1"/>
  <c r="H10" i="4" s="1"/>
  <c r="J10" i="4" s="1"/>
  <c r="F10" i="5" s="1"/>
  <c r="H10" i="5" s="1"/>
  <c r="J10" i="5" s="1"/>
  <c r="F10" i="6" s="1"/>
  <c r="H10" i="6" s="1"/>
  <c r="J10" i="6" s="1"/>
  <c r="F10" i="7" s="1"/>
  <c r="H10" i="7" s="1"/>
  <c r="J10" i="7" s="1"/>
  <c r="F10" i="1"/>
  <c r="H10" i="1" s="1"/>
  <c r="H9" i="1"/>
  <c r="J9" i="1" s="1"/>
  <c r="F9" i="2" s="1"/>
  <c r="H9" i="2" s="1"/>
  <c r="J9" i="2" s="1"/>
  <c r="F9" i="3" s="1"/>
  <c r="H9" i="3" s="1"/>
  <c r="J9" i="3" s="1"/>
  <c r="F9" i="4" s="1"/>
  <c r="H9" i="4" s="1"/>
  <c r="J9" i="4" s="1"/>
  <c r="F9" i="5" s="1"/>
  <c r="H9" i="5" s="1"/>
  <c r="J9" i="5" s="1"/>
  <c r="F9" i="6" s="1"/>
  <c r="H9" i="6" s="1"/>
  <c r="J9" i="6" s="1"/>
  <c r="F9" i="7" s="1"/>
  <c r="H9" i="7" s="1"/>
  <c r="J9" i="7" s="1"/>
  <c r="F9" i="1"/>
  <c r="H8" i="1"/>
  <c r="J8" i="1" s="1"/>
  <c r="F8" i="1"/>
  <c r="F7" i="1"/>
  <c r="H7" i="1" s="1"/>
  <c r="A2" i="1"/>
  <c r="F30" i="6" l="1"/>
  <c r="H30" i="6" s="1"/>
  <c r="J30" i="6" s="1"/>
  <c r="F30" i="7"/>
  <c r="H30" i="7" s="1"/>
  <c r="J30" i="7" s="1"/>
  <c r="F30" i="4"/>
  <c r="H30" i="4" s="1"/>
  <c r="J30" i="4" s="1"/>
  <c r="F39" i="6"/>
  <c r="H39" i="6" s="1"/>
  <c r="J39" i="6" s="1"/>
  <c r="F39" i="4"/>
  <c r="H39" i="4" s="1"/>
  <c r="J39" i="4" s="1"/>
  <c r="F39" i="7"/>
  <c r="H39" i="7" s="1"/>
  <c r="J39" i="7" s="1"/>
  <c r="F28" i="7"/>
  <c r="H28" i="7" s="1"/>
  <c r="J28" i="7" s="1"/>
  <c r="F28" i="6"/>
  <c r="H28" i="6" s="1"/>
  <c r="J28" i="6" s="1"/>
  <c r="F28" i="4"/>
  <c r="H28" i="4" s="1"/>
  <c r="J28" i="4" s="1"/>
  <c r="F38" i="6"/>
  <c r="H38" i="6" s="1"/>
  <c r="J38" i="6" s="1"/>
  <c r="F38" i="7"/>
  <c r="H38" i="7" s="1"/>
  <c r="J38" i="7" s="1"/>
  <c r="F38" i="4"/>
  <c r="H38" i="4" s="1"/>
  <c r="J38" i="4" s="1"/>
  <c r="F33" i="7"/>
  <c r="H33" i="7" s="1"/>
  <c r="J33" i="7" s="1"/>
  <c r="F33" i="6"/>
  <c r="H33" i="6" s="1"/>
  <c r="J33" i="6" s="1"/>
  <c r="F33" i="4"/>
  <c r="H33" i="4" s="1"/>
  <c r="J33" i="4" s="1"/>
  <c r="H43" i="1"/>
  <c r="H44" i="1" s="1"/>
  <c r="J25" i="1"/>
  <c r="F36" i="7"/>
  <c r="H36" i="7" s="1"/>
  <c r="J36" i="7" s="1"/>
  <c r="F36" i="6"/>
  <c r="H36" i="6" s="1"/>
  <c r="J36" i="6" s="1"/>
  <c r="F36" i="4"/>
  <c r="H36" i="4" s="1"/>
  <c r="J36" i="4" s="1"/>
  <c r="F29" i="7"/>
  <c r="H29" i="7" s="1"/>
  <c r="J29" i="7" s="1"/>
  <c r="F29" i="6"/>
  <c r="H29" i="6" s="1"/>
  <c r="J29" i="6" s="1"/>
  <c r="F29" i="4"/>
  <c r="H29" i="4" s="1"/>
  <c r="J29" i="4" s="1"/>
  <c r="F31" i="6"/>
  <c r="H31" i="6" s="1"/>
  <c r="J31" i="6" s="1"/>
  <c r="F31" i="7"/>
  <c r="H31" i="7" s="1"/>
  <c r="J31" i="7" s="1"/>
  <c r="F31" i="4"/>
  <c r="H31" i="4" s="1"/>
  <c r="J31" i="4" s="1"/>
  <c r="F37" i="7"/>
  <c r="H37" i="7" s="1"/>
  <c r="J37" i="7" s="1"/>
  <c r="F37" i="4"/>
  <c r="H37" i="4" s="1"/>
  <c r="J37" i="4" s="1"/>
  <c r="F37" i="6"/>
  <c r="H37" i="6" s="1"/>
  <c r="J37" i="6" s="1"/>
  <c r="F40" i="7"/>
  <c r="H40" i="7" s="1"/>
  <c r="J40" i="7" s="1"/>
  <c r="F40" i="6"/>
  <c r="H40" i="6" s="1"/>
  <c r="J40" i="6" s="1"/>
  <c r="F40" i="4"/>
  <c r="H40" i="4" s="1"/>
  <c r="J40" i="4" s="1"/>
  <c r="F27" i="6"/>
  <c r="H27" i="6" s="1"/>
  <c r="J27" i="6" s="1"/>
  <c r="F27" i="7"/>
  <c r="H27" i="7" s="1"/>
  <c r="J27" i="7" s="1"/>
  <c r="F27" i="4"/>
  <c r="H27" i="4" s="1"/>
  <c r="J27" i="4" s="1"/>
  <c r="F41" i="7"/>
  <c r="H41" i="7" s="1"/>
  <c r="J41" i="7" s="1"/>
  <c r="F41" i="4"/>
  <c r="H41" i="4" s="1"/>
  <c r="J41" i="4" s="1"/>
  <c r="F41" i="6"/>
  <c r="H41" i="6" s="1"/>
  <c r="J41" i="6" s="1"/>
  <c r="F26" i="6"/>
  <c r="H26" i="6" s="1"/>
  <c r="J26" i="6" s="1"/>
  <c r="F26" i="7"/>
  <c r="H26" i="7" s="1"/>
  <c r="J26" i="7" s="1"/>
  <c r="F26" i="4"/>
  <c r="H26" i="4" s="1"/>
  <c r="J26" i="4" s="1"/>
  <c r="F32" i="7"/>
  <c r="H32" i="7" s="1"/>
  <c r="J32" i="7" s="1"/>
  <c r="F32" i="6"/>
  <c r="H32" i="6" s="1"/>
  <c r="J32" i="6" s="1"/>
  <c r="F32" i="4"/>
  <c r="H32" i="4" s="1"/>
  <c r="J32" i="4" s="1"/>
  <c r="F35" i="6"/>
  <c r="H35" i="6" s="1"/>
  <c r="J35" i="6" s="1"/>
  <c r="F35" i="7"/>
  <c r="H35" i="7" s="1"/>
  <c r="J35" i="7" s="1"/>
  <c r="F35" i="4"/>
  <c r="H35" i="4" s="1"/>
  <c r="J35" i="4" s="1"/>
  <c r="F43" i="1"/>
  <c r="F44" i="1" s="1"/>
  <c r="F34" i="6"/>
  <c r="H34" i="6" s="1"/>
  <c r="J34" i="6" s="1"/>
  <c r="F34" i="7"/>
  <c r="H34" i="7" s="1"/>
  <c r="J34" i="7" s="1"/>
  <c r="F34" i="4"/>
  <c r="H34" i="4" s="1"/>
  <c r="J34" i="4" s="1"/>
  <c r="I44" i="1"/>
  <c r="J7" i="1"/>
  <c r="H21" i="1"/>
  <c r="I44" i="3"/>
  <c r="G44" i="5"/>
  <c r="G44" i="4"/>
  <c r="F42" i="6"/>
  <c r="H42" i="6" s="1"/>
  <c r="J42" i="6" s="1"/>
  <c r="F42" i="7"/>
  <c r="H42" i="7" s="1"/>
  <c r="J42" i="7" s="1"/>
  <c r="L43" i="1" l="1"/>
  <c r="F7" i="2"/>
  <c r="H7" i="2" s="1"/>
  <c r="J21" i="1"/>
  <c r="F21" i="2" s="1"/>
  <c r="L44" i="1"/>
  <c r="J43" i="1"/>
  <c r="F25" i="2"/>
  <c r="H21" i="2" l="1"/>
  <c r="J7" i="2"/>
  <c r="J44" i="1"/>
  <c r="F43" i="2"/>
  <c r="F44" i="2" s="1"/>
  <c r="H25" i="2"/>
  <c r="F7" i="3" l="1"/>
  <c r="H7" i="3" s="1"/>
  <c r="J21" i="2"/>
  <c r="F21" i="3" s="1"/>
  <c r="H43" i="2"/>
  <c r="J25" i="2"/>
  <c r="J43" i="2" l="1"/>
  <c r="J44" i="2" s="1"/>
  <c r="F25" i="3"/>
  <c r="L43" i="2"/>
  <c r="H44" i="2"/>
  <c r="L44" i="2" s="1"/>
  <c r="J7" i="3"/>
  <c r="H21" i="3"/>
  <c r="F43" i="3" l="1"/>
  <c r="F44" i="3" s="1"/>
  <c r="H25" i="3"/>
  <c r="F7" i="4"/>
  <c r="H7" i="4" s="1"/>
  <c r="J21" i="3"/>
  <c r="J25" i="3" l="1"/>
  <c r="H43" i="3"/>
  <c r="H21" i="4"/>
  <c r="J7" i="4"/>
  <c r="H44" i="3" l="1"/>
  <c r="L44" i="3" s="1"/>
  <c r="L43" i="3"/>
  <c r="J21" i="4"/>
  <c r="F7" i="5"/>
  <c r="F25" i="5"/>
  <c r="J43" i="3"/>
  <c r="J44" i="3" s="1"/>
  <c r="F21" i="5" l="1"/>
  <c r="H7" i="5"/>
  <c r="H25" i="5"/>
  <c r="F43" i="5"/>
  <c r="F44" i="5" s="1"/>
  <c r="H43" i="5" l="1"/>
  <c r="J25" i="5"/>
  <c r="J7" i="5"/>
  <c r="H21" i="5"/>
  <c r="J21" i="5" l="1"/>
  <c r="F7" i="6"/>
  <c r="H7" i="6" s="1"/>
  <c r="F25" i="7"/>
  <c r="H25" i="7" s="1"/>
  <c r="J43" i="5"/>
  <c r="F25" i="4"/>
  <c r="H25" i="4" s="1"/>
  <c r="F25" i="6"/>
  <c r="H25" i="6" s="1"/>
  <c r="H44" i="5"/>
  <c r="L44" i="5" s="1"/>
  <c r="L43" i="5"/>
  <c r="F43" i="6" l="1"/>
  <c r="J44" i="5"/>
  <c r="F43" i="7"/>
  <c r="F44" i="7" s="1"/>
  <c r="F43" i="4"/>
  <c r="F44" i="4" s="1"/>
  <c r="H43" i="7"/>
  <c r="J25" i="7"/>
  <c r="J43" i="7" s="1"/>
  <c r="J25" i="6"/>
  <c r="J43" i="6" s="1"/>
  <c r="H43" i="6"/>
  <c r="J7" i="6"/>
  <c r="H21" i="6"/>
  <c r="H43" i="4"/>
  <c r="J25" i="4"/>
  <c r="J43" i="4" s="1"/>
  <c r="J44" i="4" s="1"/>
  <c r="F21" i="7"/>
  <c r="F21" i="4"/>
  <c r="F21" i="6"/>
  <c r="H44" i="6" l="1"/>
  <c r="L44" i="6" s="1"/>
  <c r="L43" i="6"/>
  <c r="H44" i="4"/>
  <c r="L44" i="4" s="1"/>
  <c r="L43" i="4"/>
  <c r="F7" i="7"/>
  <c r="H7" i="7" s="1"/>
  <c r="J21" i="6"/>
  <c r="J44" i="6" s="1"/>
  <c r="L43" i="7"/>
  <c r="F44" i="6"/>
  <c r="J7" i="7" l="1"/>
  <c r="J21" i="7" s="1"/>
  <c r="J44" i="7" s="1"/>
  <c r="H21" i="7"/>
  <c r="H44" i="7" s="1"/>
  <c r="L44" i="7" s="1"/>
</calcChain>
</file>

<file path=xl/sharedStrings.xml><?xml version="1.0" encoding="utf-8"?>
<sst xmlns="http://schemas.openxmlformats.org/spreadsheetml/2006/main" count="425" uniqueCount="58">
  <si>
    <t>REKAP LUBANG HARIAN BPJ SURAKARTA</t>
  </si>
  <si>
    <t>Tanggal</t>
  </si>
  <si>
    <t>NO</t>
  </si>
  <si>
    <t>RUAS JALAN</t>
  </si>
  <si>
    <t>PENGAMAT</t>
  </si>
  <si>
    <t>PANJANG (Km)</t>
  </si>
  <si>
    <t>JUMLAH TENAGA</t>
  </si>
  <si>
    <t>LUBANG SISA S/D HARI KEMARIN</t>
  </si>
  <si>
    <t>LUBANG BARU HARI INI</t>
  </si>
  <si>
    <t>JUMLAH LUBANG S/D HARI INI</t>
  </si>
  <si>
    <t>PENANGANAN LOBANG HARI INI</t>
  </si>
  <si>
    <t>JUMLAH SISA LUBANG S/D HARI INI</t>
  </si>
  <si>
    <t>KET</t>
  </si>
  <si>
    <t>Wilayah I</t>
  </si>
  <si>
    <t>BOYOLALI - SELO - JRAKAH / BTS. KAB MAGELANG</t>
  </si>
  <si>
    <t>SARWAN</t>
  </si>
  <si>
    <t>BOYOLALI - BTS. KAB. KLATEN</t>
  </si>
  <si>
    <t>NURDIYANTO</t>
  </si>
  <si>
    <t>BTS. KAB. BOYOLALI - KLATEN</t>
  </si>
  <si>
    <t>JL. VETERAN (KLATEN)</t>
  </si>
  <si>
    <t>KARANGWUNI - BTS. PROV DIY</t>
  </si>
  <si>
    <t>BTS KOTA SURAKARTA - KALIOSO / BTS. KAB SRAGEN</t>
  </si>
  <si>
    <t>JL. KOL SUGIONO (SURAKARTA)</t>
  </si>
  <si>
    <t>KARANGANYAR - BATUJAMUS / BTS. KAB SRAGEN</t>
  </si>
  <si>
    <t>SUPARTA SRI GIATNA, S.E.</t>
  </si>
  <si>
    <t>KARANGANYAR - JATIPURO / BTS. KAB WONOGIRI</t>
  </si>
  <si>
    <t>PALUR - KARANGANYAR</t>
  </si>
  <si>
    <t>LINGKAR SELATAN KARANGANYAR</t>
  </si>
  <si>
    <t>KARANGANYAR - TAWANGMANGU - KALISORO</t>
  </si>
  <si>
    <t>KALISORO - BTS. PROV JATIM</t>
  </si>
  <si>
    <t>ANDONG / BTS. KAB SRAGEN - KARANGGEDE</t>
  </si>
  <si>
    <t>Total Wil 1</t>
  </si>
  <si>
    <t>Wilayah II</t>
  </si>
  <si>
    <t xml:space="preserve"> </t>
  </si>
  <si>
    <t>Surakarta - Sukoharjo</t>
  </si>
  <si>
    <t>Lingkar Timur Sukoharjo</t>
  </si>
  <si>
    <t>Sukoharjo - Nguter</t>
  </si>
  <si>
    <t>Sukoharjo - Weru - Watukelir</t>
  </si>
  <si>
    <t>Krendetan - Cawas</t>
  </si>
  <si>
    <t>Watukelir - Krendetan</t>
  </si>
  <si>
    <t>Krendetan - BTS. PROV. DIY</t>
  </si>
  <si>
    <t>Watukelir - Grogol</t>
  </si>
  <si>
    <t>HARJANTO</t>
  </si>
  <si>
    <t>Nguter - Wonogiri</t>
  </si>
  <si>
    <t>Manyaran - Grogol</t>
  </si>
  <si>
    <t>Wonogiri - Manyaran - Blimbing</t>
  </si>
  <si>
    <t>Wonogiri - Ngadirojo</t>
  </si>
  <si>
    <t>-</t>
  </si>
  <si>
    <t>Ngadirojo - Jatipuro</t>
  </si>
  <si>
    <t>Ngadirojo - Giriwoyo</t>
  </si>
  <si>
    <t>EDY WAHONO</t>
  </si>
  <si>
    <t>Giribelah - BTS. PROV. JATIM.</t>
  </si>
  <si>
    <t>Ngadirojo - Biting</t>
  </si>
  <si>
    <t>Purwantoro - Nawangan</t>
  </si>
  <si>
    <t>TARYONO</t>
  </si>
  <si>
    <t>Wuryantoro - Eromoko - Pracimantoro</t>
  </si>
  <si>
    <t>Total Wil 2</t>
  </si>
  <si>
    <t>TOTAL BPJ WILAYAH SURAKARTA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</si>
</sst>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sz val="12"/>
      <color theme="1"/>
      <name val="Calibri"/>
      <scheme val="minor"/>
    </font>
    <font>
      <sz val="12"/>
      <color theme="1"/>
      <name val="&quot;Times New Roman&quot;"/>
    </font>
    <font>
      <b/>
      <sz val="10"/>
      <color theme="1"/>
      <name val="Arial"/>
    </font>
    <font>
      <b/>
      <sz val="10"/>
      <color rgb="FFFFFFFF"/>
      <name val="Calibri"/>
      <scheme val="minor"/>
    </font>
    <font>
      <sz val="16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D9D2E9"/>
        <bgColor rgb="FFD9D2E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/>
    <xf numFmtId="0" fontId="2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6" fillId="3" borderId="3" xfId="0" applyFont="1" applyFill="1" applyBorder="1"/>
    <xf numFmtId="0" fontId="4" fillId="3" borderId="3" xfId="0" applyFont="1" applyFill="1" applyBorder="1"/>
    <xf numFmtId="0" fontId="7" fillId="2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8" fillId="3" borderId="4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8" xfId="0" applyFont="1" applyBorder="1"/>
    <xf numFmtId="0" fontId="7" fillId="3" borderId="4" xfId="0" applyFont="1" applyFill="1" applyBorder="1" applyAlignment="1">
      <alignment horizontal="center"/>
    </xf>
    <xf numFmtId="0" fontId="5" fillId="0" borderId="9" xfId="0" applyFont="1" applyBorder="1"/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2" fontId="9" fillId="3" borderId="10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2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1" fillId="3" borderId="0" xfId="0" applyFont="1" applyFill="1"/>
    <xf numFmtId="0" fontId="1" fillId="3" borderId="0" xfId="0" applyFont="1" applyFill="1"/>
    <xf numFmtId="0" fontId="7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0" borderId="14" xfId="0" applyFont="1" applyBorder="1"/>
    <xf numFmtId="3" fontId="12" fillId="0" borderId="3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3" fontId="12" fillId="0" borderId="2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3" fontId="12" fillId="2" borderId="3" xfId="0" applyNumberFormat="1" applyFont="1" applyFill="1" applyBorder="1" applyAlignment="1">
      <alignment horizontal="center"/>
    </xf>
    <xf numFmtId="2" fontId="11" fillId="2" borderId="0" xfId="0" applyNumberFormat="1" applyFont="1" applyFill="1"/>
    <xf numFmtId="0" fontId="1" fillId="2" borderId="0" xfId="0" applyFont="1" applyFill="1"/>
    <xf numFmtId="0" fontId="4" fillId="3" borderId="16" xfId="0" applyFont="1" applyFill="1" applyBorder="1" applyAlignment="1">
      <alignment horizontal="center"/>
    </xf>
    <xf numFmtId="0" fontId="5" fillId="0" borderId="16" xfId="0" applyFont="1" applyBorder="1"/>
    <xf numFmtId="0" fontId="5" fillId="0" borderId="15" xfId="0" applyFont="1" applyBorder="1"/>
    <xf numFmtId="0" fontId="10" fillId="3" borderId="3" xfId="0" applyFont="1" applyFill="1" applyBorder="1"/>
    <xf numFmtId="2" fontId="11" fillId="3" borderId="0" xfId="0" applyNumberFormat="1" applyFont="1" applyFill="1"/>
    <xf numFmtId="0" fontId="4" fillId="3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2" fontId="9" fillId="5" borderId="4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/>
    <xf numFmtId="0" fontId="3" fillId="5" borderId="0" xfId="0" applyFont="1" applyFill="1"/>
    <xf numFmtId="0" fontId="2" fillId="5" borderId="0" xfId="0" applyFont="1" applyFill="1"/>
    <xf numFmtId="0" fontId="7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 vertical="center"/>
    </xf>
    <xf numFmtId="2" fontId="9" fillId="5" borderId="10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FANTOX\Downloads\Rekap%20Lobang%20Harian%20Bulan%20Januari%20%202024%20BPJ%20Surakarta%20(31%20Hari).xlsx" TargetMode="External"/><Relationship Id="rId1" Type="http://schemas.openxmlformats.org/officeDocument/2006/relationships/externalLinkPath" Target="file:///C:\Users\ARFANTOX\Downloads\Rekap%20Lobang%20Harian%20Bulan%20Januari%20%202024%20BPJ%20Surakarta%20(31%20Har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JAN 2024"/>
      <sheetName val="2 JAN 2024"/>
      <sheetName val="3 JAN 2024"/>
      <sheetName val="4 JAN 2024"/>
      <sheetName val="5 JAN 2024"/>
      <sheetName val="6 JAN 2024"/>
      <sheetName val="7 JAN 2024"/>
      <sheetName val="8 BLN 2024"/>
      <sheetName val="9 JAN 2024"/>
      <sheetName val="10 JAN 2024"/>
      <sheetName val="11 JAN 2024"/>
      <sheetName val="12 JAN 2024"/>
      <sheetName val="13 JAN 2024"/>
      <sheetName val="14 JAN 2024"/>
      <sheetName val="15 BLN 2024"/>
      <sheetName val="16 JAN 2024"/>
      <sheetName val="17 JAN 2024"/>
      <sheetName val="18 JAN 2024"/>
      <sheetName val="19 JAN 2024"/>
      <sheetName val="20 JAN 2024"/>
      <sheetName val="21 JAN 2024"/>
      <sheetName val="22 JAN 2024"/>
      <sheetName val="23 JAN 2024"/>
      <sheetName val="24 JAN 2024"/>
      <sheetName val="25 JAN 2024"/>
      <sheetName val="26 JAN 2024"/>
      <sheetName val="27 JAN 2024"/>
      <sheetName val="28 JAN 2024"/>
      <sheetName val="29 JAN 2024"/>
      <sheetName val="30 JAN 2024"/>
      <sheetName val="31 JAN 2024"/>
    </sheetNames>
    <sheetDataSet>
      <sheetData sheetId="0">
        <row r="1">
          <cell r="N1" t="str">
            <v>JANUARI</v>
          </cell>
        </row>
        <row r="2">
          <cell r="N2">
            <v>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J7">
            <v>0</v>
          </cell>
        </row>
        <row r="8">
          <cell r="J8">
            <v>0</v>
          </cell>
        </row>
        <row r="9">
          <cell r="J9">
            <v>11</v>
          </cell>
        </row>
        <row r="10">
          <cell r="J10">
            <v>0</v>
          </cell>
        </row>
        <row r="11">
          <cell r="J11">
            <v>3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4</v>
          </cell>
        </row>
        <row r="16">
          <cell r="J16">
            <v>0</v>
          </cell>
        </row>
        <row r="17">
          <cell r="J17">
            <v>4</v>
          </cell>
        </row>
        <row r="18">
          <cell r="J18">
            <v>11</v>
          </cell>
        </row>
        <row r="19">
          <cell r="J19">
            <v>6</v>
          </cell>
        </row>
        <row r="20">
          <cell r="J20">
            <v>0</v>
          </cell>
        </row>
        <row r="21">
          <cell r="J21">
            <v>39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2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2</v>
          </cell>
        </row>
        <row r="38">
          <cell r="J38">
            <v>3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7BEEA-9A2F-4AD4-93D0-DAE337E5BCC1}">
  <sheetPr>
    <tabColor rgb="FFFF0000"/>
    <outlinePr summaryBelow="0" summaryRight="0"/>
    <pageSetUpPr fitToPage="1"/>
  </sheetPr>
  <dimension ref="A1:Z1001"/>
  <sheetViews>
    <sheetView tabSelected="1" workbookViewId="0">
      <selection sqref="A1:K1"/>
    </sheetView>
  </sheetViews>
  <sheetFormatPr defaultColWidth="12.5703125" defaultRowHeight="15.75" customHeight="1"/>
  <cols>
    <col min="1" max="1" width="7.42578125" customWidth="1"/>
    <col min="2" max="2" width="37.140625" customWidth="1"/>
    <col min="3" max="3" width="28.5703125" customWidth="1"/>
    <col min="4" max="4" width="14.5703125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21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JAN 2024'!$N$1&amp;" "&amp;'[1]1 JAN 2024'!$N$2</f>
        <v>TANGGAL 21 JANUARI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15">
        <f>'[1]20 JAN 2024'!J7</f>
        <v>0</v>
      </c>
      <c r="G7" s="15">
        <v>0</v>
      </c>
      <c r="H7" s="15">
        <f t="shared" ref="H7:H20" si="0">G7+F7</f>
        <v>0</v>
      </c>
      <c r="I7" s="15">
        <v>0</v>
      </c>
      <c r="J7" s="15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1">
        <v>2</v>
      </c>
      <c r="B8" s="17" t="s">
        <v>16</v>
      </c>
      <c r="C8" s="18" t="s">
        <v>17</v>
      </c>
      <c r="D8" s="19">
        <v>5.78</v>
      </c>
      <c r="E8" s="20"/>
      <c r="F8" s="15">
        <f>'[1]20 JAN 2024'!J8</f>
        <v>0</v>
      </c>
      <c r="G8" s="20">
        <v>0</v>
      </c>
      <c r="H8" s="20">
        <f t="shared" si="0"/>
        <v>0</v>
      </c>
      <c r="I8" s="20">
        <v>0</v>
      </c>
      <c r="J8" s="20">
        <f t="shared" si="1"/>
        <v>0</v>
      </c>
      <c r="K8" s="9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1">
        <v>3</v>
      </c>
      <c r="B9" s="17" t="s">
        <v>18</v>
      </c>
      <c r="C9" s="21"/>
      <c r="D9" s="19">
        <v>14.5</v>
      </c>
      <c r="E9" s="20"/>
      <c r="F9" s="15">
        <f>'[1]20 JAN 2024'!J9</f>
        <v>11</v>
      </c>
      <c r="G9" s="20">
        <v>0</v>
      </c>
      <c r="H9" s="20">
        <f t="shared" si="0"/>
        <v>11</v>
      </c>
      <c r="I9" s="20">
        <v>0</v>
      </c>
      <c r="J9" s="20">
        <f t="shared" si="1"/>
        <v>11</v>
      </c>
      <c r="K9" s="9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15">
        <f>'[1]20 JAN 2024'!J10</f>
        <v>0</v>
      </c>
      <c r="G10" s="20">
        <v>0</v>
      </c>
      <c r="H10" s="20">
        <f t="shared" si="0"/>
        <v>0</v>
      </c>
      <c r="I10" s="20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15">
        <f>'[1]20 JAN 2024'!J11</f>
        <v>3</v>
      </c>
      <c r="G11" s="20">
        <v>0</v>
      </c>
      <c r="H11" s="20">
        <f t="shared" si="0"/>
        <v>3</v>
      </c>
      <c r="I11" s="20">
        <v>0</v>
      </c>
      <c r="J11" s="20">
        <f t="shared" si="1"/>
        <v>3</v>
      </c>
      <c r="K11" s="9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17</v>
      </c>
      <c r="D12" s="19">
        <v>7.85</v>
      </c>
      <c r="E12" s="20"/>
      <c r="F12" s="15">
        <f>'[1]20 JAN 2024'!J12</f>
        <v>0</v>
      </c>
      <c r="G12" s="20">
        <v>0</v>
      </c>
      <c r="H12" s="20">
        <f t="shared" si="0"/>
        <v>0</v>
      </c>
      <c r="I12" s="20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15">
        <f>'[1]20 JAN 2024'!J13</f>
        <v>0</v>
      </c>
      <c r="G13" s="20">
        <v>0</v>
      </c>
      <c r="H13" s="20">
        <f t="shared" si="0"/>
        <v>0</v>
      </c>
      <c r="I13" s="20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20"/>
      <c r="F14" s="15">
        <f>'[1]20 JAN 2024'!J14</f>
        <v>0</v>
      </c>
      <c r="G14" s="20">
        <v>0</v>
      </c>
      <c r="H14" s="20">
        <f t="shared" si="0"/>
        <v>0</v>
      </c>
      <c r="I14" s="20">
        <v>0</v>
      </c>
      <c r="J14" s="20">
        <f t="shared" si="1"/>
        <v>0</v>
      </c>
      <c r="K14" s="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15">
        <f>'[1]20 JAN 2024'!J15</f>
        <v>4</v>
      </c>
      <c r="G15" s="20">
        <v>0</v>
      </c>
      <c r="H15" s="20">
        <f t="shared" si="0"/>
        <v>4</v>
      </c>
      <c r="I15" s="20">
        <v>0</v>
      </c>
      <c r="J15" s="20">
        <f t="shared" si="1"/>
        <v>4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10</v>
      </c>
      <c r="B16" s="17" t="s">
        <v>26</v>
      </c>
      <c r="C16" s="21"/>
      <c r="D16" s="19">
        <v>6.5</v>
      </c>
      <c r="E16" s="20"/>
      <c r="F16" s="15">
        <f>'[1]20 JAN 2024'!J16</f>
        <v>0</v>
      </c>
      <c r="G16" s="20">
        <v>0</v>
      </c>
      <c r="H16" s="20">
        <f t="shared" si="0"/>
        <v>0</v>
      </c>
      <c r="I16" s="20">
        <v>0</v>
      </c>
      <c r="J16" s="20">
        <f t="shared" si="1"/>
        <v>0</v>
      </c>
      <c r="K16" s="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11</v>
      </c>
      <c r="B17" s="17" t="s">
        <v>27</v>
      </c>
      <c r="C17" s="21"/>
      <c r="D17" s="19">
        <v>9.25</v>
      </c>
      <c r="E17" s="20"/>
      <c r="F17" s="15">
        <f>'[1]20 JAN 2024'!J17</f>
        <v>4</v>
      </c>
      <c r="G17" s="20">
        <v>0</v>
      </c>
      <c r="H17" s="20">
        <f t="shared" si="0"/>
        <v>4</v>
      </c>
      <c r="I17" s="20">
        <v>0</v>
      </c>
      <c r="J17" s="20">
        <f t="shared" si="1"/>
        <v>4</v>
      </c>
      <c r="K17" s="9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15">
        <f>'[1]20 JAN 2024'!J18</f>
        <v>11</v>
      </c>
      <c r="G18" s="20">
        <v>0</v>
      </c>
      <c r="H18" s="20">
        <f t="shared" si="0"/>
        <v>11</v>
      </c>
      <c r="I18" s="20">
        <v>0</v>
      </c>
      <c r="J18" s="20">
        <f t="shared" si="1"/>
        <v>11</v>
      </c>
      <c r="K18" s="9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20"/>
      <c r="F19" s="15">
        <f>'[1]20 JAN 2024'!J19</f>
        <v>6</v>
      </c>
      <c r="G19" s="20">
        <v>0</v>
      </c>
      <c r="H19" s="20">
        <f t="shared" si="0"/>
        <v>6</v>
      </c>
      <c r="I19" s="20">
        <v>0</v>
      </c>
      <c r="J19" s="20">
        <f t="shared" si="1"/>
        <v>6</v>
      </c>
      <c r="K19" s="9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20">
        <f>'[1]20 JAN 2024'!J20</f>
        <v>0</v>
      </c>
      <c r="G20" s="20">
        <v>0</v>
      </c>
      <c r="H20" s="20">
        <f t="shared" si="0"/>
        <v>0</v>
      </c>
      <c r="I20" s="20">
        <v>0</v>
      </c>
      <c r="J20" s="20">
        <f t="shared" si="1"/>
        <v>0</v>
      </c>
      <c r="K20" s="9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>'[1]20 JAN 2024'!J21</f>
        <v>39</v>
      </c>
      <c r="G21" s="15">
        <f t="shared" ref="G21:J21" si="2">SUM(G7:G20)</f>
        <v>0</v>
      </c>
      <c r="H21" s="15">
        <f t="shared" si="2"/>
        <v>39</v>
      </c>
      <c r="I21" s="15">
        <f t="shared" si="2"/>
        <v>0</v>
      </c>
      <c r="J21" s="15">
        <f t="shared" si="2"/>
        <v>39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'[1]20 JAN 2024'!J22</f>
        <v>0</v>
      </c>
      <c r="G22" s="9"/>
      <c r="H22" s="9"/>
      <c r="I22" s="9"/>
      <c r="J22" s="9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'[1]20 JAN 2024'!J23</f>
        <v>0</v>
      </c>
      <c r="G23" s="9"/>
      <c r="H23" s="9"/>
      <c r="I23" s="9"/>
      <c r="J23" s="9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'[1]20 JAN 2024'!J24</f>
        <v>0</v>
      </c>
      <c r="G24" s="9"/>
      <c r="H24" s="9"/>
      <c r="I24" s="9" t="s">
        <v>33</v>
      </c>
      <c r="J24" s="9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9" t="s">
        <v>34</v>
      </c>
      <c r="C25" s="35"/>
      <c r="D25" s="36">
        <v>5930</v>
      </c>
      <c r="E25" s="9"/>
      <c r="F25" s="15">
        <f>'[1]20 JAN 2024'!J25</f>
        <v>0</v>
      </c>
      <c r="G25" s="37">
        <v>0</v>
      </c>
      <c r="H25" s="20">
        <f t="shared" ref="H25:H42" si="3">G25+F25</f>
        <v>0</v>
      </c>
      <c r="I25" s="20">
        <v>0</v>
      </c>
      <c r="J25" s="20">
        <f t="shared" ref="J25:J3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9" t="s">
        <v>35</v>
      </c>
      <c r="C26" s="38"/>
      <c r="D26" s="39">
        <v>8150</v>
      </c>
      <c r="E26" s="9"/>
      <c r="F26" s="15">
        <f>'[1]20 JAN 2024'!J26</f>
        <v>0</v>
      </c>
      <c r="G26" s="37">
        <v>0</v>
      </c>
      <c r="H26" s="20">
        <f t="shared" si="3"/>
        <v>0</v>
      </c>
      <c r="I26" s="20">
        <v>0</v>
      </c>
      <c r="J26" s="20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0">
        <v>3</v>
      </c>
      <c r="B27" s="16" t="s">
        <v>36</v>
      </c>
      <c r="C27" s="38"/>
      <c r="D27" s="41">
        <v>8440</v>
      </c>
      <c r="E27" s="16"/>
      <c r="F27" s="15">
        <f>'[1]20 JAN 2024'!J27</f>
        <v>0</v>
      </c>
      <c r="G27" s="42">
        <v>0</v>
      </c>
      <c r="H27" s="15">
        <f t="shared" si="3"/>
        <v>0</v>
      </c>
      <c r="I27" s="15">
        <v>0</v>
      </c>
      <c r="J27" s="15">
        <f t="shared" si="4"/>
        <v>0</v>
      </c>
      <c r="K27" s="16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>
      <c r="A28" s="34">
        <v>4</v>
      </c>
      <c r="B28" s="9" t="s">
        <v>37</v>
      </c>
      <c r="C28" s="38"/>
      <c r="D28" s="45">
        <v>17860</v>
      </c>
      <c r="E28" s="9"/>
      <c r="F28" s="15">
        <f>'[1]20 JAN 2024'!J28</f>
        <v>0</v>
      </c>
      <c r="G28" s="37">
        <v>0</v>
      </c>
      <c r="H28" s="20">
        <f t="shared" si="3"/>
        <v>0</v>
      </c>
      <c r="I28" s="20">
        <v>0</v>
      </c>
      <c r="J28" s="20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9" t="s">
        <v>38</v>
      </c>
      <c r="C29" s="38"/>
      <c r="D29" s="45">
        <v>6260</v>
      </c>
      <c r="E29" s="9"/>
      <c r="F29" s="15">
        <f>'[1]20 JAN 2024'!J29</f>
        <v>0</v>
      </c>
      <c r="G29" s="37">
        <v>0</v>
      </c>
      <c r="H29" s="20">
        <f t="shared" si="3"/>
        <v>0</v>
      </c>
      <c r="I29" s="20">
        <v>0</v>
      </c>
      <c r="J29" s="20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6">
        <v>6</v>
      </c>
      <c r="B30" s="9" t="s">
        <v>39</v>
      </c>
      <c r="C30" s="38"/>
      <c r="D30" s="45">
        <v>850</v>
      </c>
      <c r="E30" s="9"/>
      <c r="F30" s="15">
        <f>'[1]20 JAN 2024'!J30</f>
        <v>0</v>
      </c>
      <c r="G30" s="37">
        <v>0</v>
      </c>
      <c r="H30" s="20">
        <f t="shared" si="3"/>
        <v>0</v>
      </c>
      <c r="I30" s="20">
        <v>0</v>
      </c>
      <c r="J30" s="20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7">
        <v>7</v>
      </c>
      <c r="B31" s="9" t="s">
        <v>40</v>
      </c>
      <c r="C31" s="8"/>
      <c r="D31" s="45">
        <v>3080</v>
      </c>
      <c r="E31" s="16"/>
      <c r="F31" s="15">
        <f>'[1]20 JAN 2024'!J31</f>
        <v>0</v>
      </c>
      <c r="G31" s="37">
        <v>0</v>
      </c>
      <c r="H31" s="15">
        <f t="shared" si="3"/>
        <v>0</v>
      </c>
      <c r="I31" s="20">
        <v>0</v>
      </c>
      <c r="J31" s="15">
        <f t="shared" si="4"/>
        <v>0</v>
      </c>
      <c r="K31" s="16"/>
      <c r="L31" s="43">
        <v>3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>
      <c r="A32" s="47">
        <v>8</v>
      </c>
      <c r="B32" s="9" t="s">
        <v>41</v>
      </c>
      <c r="C32" s="48" t="s">
        <v>42</v>
      </c>
      <c r="D32" s="45">
        <v>1890</v>
      </c>
      <c r="E32" s="16"/>
      <c r="F32" s="15">
        <f>'[1]20 JAN 2024'!J32</f>
        <v>0</v>
      </c>
      <c r="G32" s="37">
        <v>0</v>
      </c>
      <c r="H32" s="15">
        <f t="shared" si="3"/>
        <v>0</v>
      </c>
      <c r="I32" s="20">
        <v>0</v>
      </c>
      <c r="J32" s="15">
        <f t="shared" si="4"/>
        <v>0</v>
      </c>
      <c r="K32" s="16"/>
      <c r="L32" s="43">
        <v>0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>
      <c r="A33" s="40">
        <v>9</v>
      </c>
      <c r="B33" s="9" t="s">
        <v>43</v>
      </c>
      <c r="C33" s="38"/>
      <c r="D33" s="49">
        <v>5640</v>
      </c>
      <c r="E33" s="16"/>
      <c r="F33" s="15">
        <f>'[1]20 JAN 2024'!J33</f>
        <v>0</v>
      </c>
      <c r="G33" s="37">
        <v>0</v>
      </c>
      <c r="H33" s="15">
        <f t="shared" si="3"/>
        <v>0</v>
      </c>
      <c r="I33" s="20">
        <v>0</v>
      </c>
      <c r="J33" s="15">
        <v>0</v>
      </c>
      <c r="K33" s="16"/>
      <c r="L33" s="43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>
      <c r="A34" s="47">
        <v>10</v>
      </c>
      <c r="B34" s="9" t="s">
        <v>44</v>
      </c>
      <c r="C34" s="38"/>
      <c r="D34" s="49">
        <v>2150</v>
      </c>
      <c r="E34" s="16"/>
      <c r="F34" s="15">
        <f>'[1]20 JAN 2024'!J34</f>
        <v>2</v>
      </c>
      <c r="G34" s="37">
        <v>0</v>
      </c>
      <c r="H34" s="15">
        <f t="shared" si="3"/>
        <v>2</v>
      </c>
      <c r="I34" s="20">
        <v>0</v>
      </c>
      <c r="J34" s="15">
        <f t="shared" ref="J34:J42" si="5">H34-I34</f>
        <v>2</v>
      </c>
      <c r="K34" s="16"/>
      <c r="L34" s="43">
        <v>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>
      <c r="A35" s="47">
        <v>11</v>
      </c>
      <c r="B35" s="9" t="s">
        <v>45</v>
      </c>
      <c r="C35" s="8"/>
      <c r="D35" s="49">
        <v>33370</v>
      </c>
      <c r="E35" s="16"/>
      <c r="F35" s="15">
        <f>'[1]20 JAN 2024'!J35</f>
        <v>0</v>
      </c>
      <c r="G35" s="37">
        <v>0</v>
      </c>
      <c r="H35" s="15">
        <f t="shared" si="3"/>
        <v>0</v>
      </c>
      <c r="I35" s="20">
        <v>0</v>
      </c>
      <c r="J35" s="15">
        <f t="shared" si="5"/>
        <v>0</v>
      </c>
      <c r="K35" s="16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>
      <c r="A36" s="47">
        <v>12</v>
      </c>
      <c r="B36" s="9" t="s">
        <v>46</v>
      </c>
      <c r="C36" s="48" t="s">
        <v>47</v>
      </c>
      <c r="D36" s="49">
        <v>7240</v>
      </c>
      <c r="E36" s="16"/>
      <c r="F36" s="15">
        <f>'[1]20 JAN 2024'!J36</f>
        <v>0</v>
      </c>
      <c r="G36" s="37">
        <v>0</v>
      </c>
      <c r="H36" s="15">
        <f t="shared" si="3"/>
        <v>0</v>
      </c>
      <c r="I36" s="20">
        <v>0</v>
      </c>
      <c r="J36" s="15">
        <f t="shared" si="5"/>
        <v>0</v>
      </c>
      <c r="K36" s="16"/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>
      <c r="A37" s="47">
        <v>13</v>
      </c>
      <c r="B37" s="9" t="s">
        <v>48</v>
      </c>
      <c r="C37" s="8"/>
      <c r="D37" s="49">
        <v>10870</v>
      </c>
      <c r="E37" s="16"/>
      <c r="F37" s="15">
        <f>'[1]20 JAN 2024'!J37</f>
        <v>2</v>
      </c>
      <c r="G37" s="37">
        <v>0</v>
      </c>
      <c r="H37" s="15">
        <f t="shared" si="3"/>
        <v>2</v>
      </c>
      <c r="I37" s="20">
        <v>0</v>
      </c>
      <c r="J37" s="15">
        <f t="shared" si="5"/>
        <v>2</v>
      </c>
      <c r="K37" s="16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>
      <c r="A38" s="47">
        <v>14</v>
      </c>
      <c r="B38" s="16" t="s">
        <v>49</v>
      </c>
      <c r="C38" s="50" t="s">
        <v>50</v>
      </c>
      <c r="D38" s="41">
        <v>36800</v>
      </c>
      <c r="E38" s="16"/>
      <c r="F38" s="15">
        <f>'[1]20 JAN 2024'!J38</f>
        <v>3</v>
      </c>
      <c r="G38" s="42">
        <v>0</v>
      </c>
      <c r="H38" s="15">
        <f t="shared" si="3"/>
        <v>3</v>
      </c>
      <c r="I38" s="15">
        <v>0</v>
      </c>
      <c r="J38" s="15">
        <f t="shared" si="5"/>
        <v>3</v>
      </c>
      <c r="K38" s="16"/>
      <c r="L38" s="43" t="s">
        <v>33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>
      <c r="A39" s="47">
        <v>15</v>
      </c>
      <c r="B39" s="16" t="s">
        <v>51</v>
      </c>
      <c r="C39" s="38"/>
      <c r="D39" s="41">
        <v>8420</v>
      </c>
      <c r="E39" s="16"/>
      <c r="F39" s="15">
        <f>'[1]20 JAN 2024'!J39</f>
        <v>0</v>
      </c>
      <c r="G39" s="42">
        <v>0</v>
      </c>
      <c r="H39" s="15">
        <f t="shared" si="3"/>
        <v>0</v>
      </c>
      <c r="I39" s="15">
        <v>0</v>
      </c>
      <c r="J39" s="15">
        <f t="shared" si="5"/>
        <v>0</v>
      </c>
      <c r="K39" s="16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>
      <c r="A40" s="47">
        <v>16</v>
      </c>
      <c r="B40" s="9" t="s">
        <v>52</v>
      </c>
      <c r="C40" s="8"/>
      <c r="D40" s="49">
        <v>40900</v>
      </c>
      <c r="E40" s="16"/>
      <c r="F40" s="15">
        <f>'[1]20 JAN 2024'!J40</f>
        <v>0</v>
      </c>
      <c r="G40" s="37">
        <v>0</v>
      </c>
      <c r="H40" s="15">
        <f t="shared" si="3"/>
        <v>0</v>
      </c>
      <c r="I40" s="20">
        <v>0</v>
      </c>
      <c r="J40" s="15">
        <f t="shared" si="5"/>
        <v>0</v>
      </c>
      <c r="K40" s="16"/>
      <c r="L40" s="4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>
      <c r="A41" s="47">
        <v>17</v>
      </c>
      <c r="B41" s="16" t="s">
        <v>53</v>
      </c>
      <c r="C41" s="51" t="s">
        <v>54</v>
      </c>
      <c r="D41" s="52">
        <v>14980</v>
      </c>
      <c r="E41" s="16"/>
      <c r="F41" s="15">
        <f>'[1]20 JAN 2024'!J41</f>
        <v>0</v>
      </c>
      <c r="G41" s="42">
        <v>0</v>
      </c>
      <c r="H41" s="15">
        <f t="shared" si="3"/>
        <v>0</v>
      </c>
      <c r="I41" s="15">
        <v>0</v>
      </c>
      <c r="J41" s="15">
        <f t="shared" si="5"/>
        <v>0</v>
      </c>
      <c r="K41" s="16"/>
      <c r="L41" s="43">
        <v>0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>
      <c r="A42" s="53">
        <v>18</v>
      </c>
      <c r="B42" s="54" t="s">
        <v>55</v>
      </c>
      <c r="C42" s="51" t="s">
        <v>42</v>
      </c>
      <c r="D42" s="55">
        <v>21060</v>
      </c>
      <c r="E42" s="31"/>
      <c r="F42" s="15">
        <f>'[1]20 JAN 2024'!J42</f>
        <v>0</v>
      </c>
      <c r="G42" s="42">
        <v>0</v>
      </c>
      <c r="H42" s="15">
        <f t="shared" si="3"/>
        <v>0</v>
      </c>
      <c r="I42" s="15">
        <v>0</v>
      </c>
      <c r="J42" s="15">
        <f t="shared" si="5"/>
        <v>0</v>
      </c>
      <c r="K42" s="31"/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2.75">
      <c r="A43" s="58" t="s">
        <v>56</v>
      </c>
      <c r="B43" s="59"/>
      <c r="C43" s="59"/>
      <c r="D43" s="60"/>
      <c r="E43" s="61"/>
      <c r="F43" s="37">
        <f t="shared" ref="F43:J43" si="6">SUM(F25:F42)</f>
        <v>7</v>
      </c>
      <c r="G43" s="37">
        <f t="shared" si="6"/>
        <v>0</v>
      </c>
      <c r="H43" s="37">
        <f t="shared" si="6"/>
        <v>7</v>
      </c>
      <c r="I43" s="37">
        <f t="shared" si="6"/>
        <v>0</v>
      </c>
      <c r="J43" s="37">
        <f t="shared" si="6"/>
        <v>7</v>
      </c>
      <c r="K43" s="61"/>
      <c r="L43" s="62">
        <f t="shared" ref="L43:L44" si="7">I43/H43*100</f>
        <v>0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>
      <c r="A44" s="58" t="s">
        <v>57</v>
      </c>
      <c r="B44" s="59"/>
      <c r="C44" s="59"/>
      <c r="D44" s="60"/>
      <c r="E44" s="9"/>
      <c r="F44" s="63">
        <f t="shared" ref="F44:J44" si="8">F43+F21</f>
        <v>46</v>
      </c>
      <c r="G44" s="63">
        <f t="shared" si="8"/>
        <v>0</v>
      </c>
      <c r="H44" s="63">
        <f t="shared" si="8"/>
        <v>46</v>
      </c>
      <c r="I44" s="63">
        <f t="shared" si="8"/>
        <v>0</v>
      </c>
      <c r="J44" s="63">
        <f t="shared" si="8"/>
        <v>46</v>
      </c>
      <c r="K44" s="9"/>
      <c r="L44" s="62">
        <f t="shared" si="7"/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D44"/>
    <mergeCell ref="A21:C21"/>
    <mergeCell ref="C25:C31"/>
    <mergeCell ref="C32:C35"/>
    <mergeCell ref="C36:C37"/>
    <mergeCell ref="C38:C40"/>
    <mergeCell ref="A43:D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0F0C-D269-4F4C-BDD9-4AE6F3153DA8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1" max="1" width="7.42578125" customWidth="1"/>
    <col min="2" max="2" width="37.140625" customWidth="1"/>
    <col min="3" max="3" width="28.5703125" customWidth="1"/>
    <col min="4" max="4" width="14.5703125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22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JAN 2024'!$N$1&amp;" "&amp;'[1]1 JAN 2024'!$N$2</f>
        <v>TANGGAL 22 JANUARI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15">
        <f>'21 JAN 2024'!J7</f>
        <v>0</v>
      </c>
      <c r="G7" s="15">
        <v>0</v>
      </c>
      <c r="H7" s="15">
        <f t="shared" ref="H7:H20" si="0">G7+F7</f>
        <v>0</v>
      </c>
      <c r="I7" s="15">
        <v>0</v>
      </c>
      <c r="J7" s="15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1">
        <v>2</v>
      </c>
      <c r="B8" s="17" t="s">
        <v>16</v>
      </c>
      <c r="C8" s="18" t="s">
        <v>17</v>
      </c>
      <c r="D8" s="19">
        <v>5.78</v>
      </c>
      <c r="E8" s="20"/>
      <c r="F8" s="15">
        <f>'21 JAN 2024'!J8</f>
        <v>0</v>
      </c>
      <c r="G8" s="20">
        <v>0</v>
      </c>
      <c r="H8" s="20">
        <f t="shared" si="0"/>
        <v>0</v>
      </c>
      <c r="I8" s="20">
        <v>0</v>
      </c>
      <c r="J8" s="20">
        <f t="shared" si="1"/>
        <v>0</v>
      </c>
      <c r="K8" s="9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64">
        <v>3</v>
      </c>
      <c r="B9" s="65" t="s">
        <v>18</v>
      </c>
      <c r="C9" s="21"/>
      <c r="D9" s="66">
        <v>14.5</v>
      </c>
      <c r="E9" s="67">
        <v>6</v>
      </c>
      <c r="F9" s="67">
        <f>'21 JAN 2024'!J9</f>
        <v>11</v>
      </c>
      <c r="G9" s="67">
        <v>5</v>
      </c>
      <c r="H9" s="67">
        <f t="shared" si="0"/>
        <v>16</v>
      </c>
      <c r="I9" s="67">
        <v>8</v>
      </c>
      <c r="J9" s="67">
        <f t="shared" si="1"/>
        <v>8</v>
      </c>
      <c r="K9" s="68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15">
        <f>'21 JAN 2024'!J10</f>
        <v>0</v>
      </c>
      <c r="G10" s="20">
        <v>0</v>
      </c>
      <c r="H10" s="20">
        <f t="shared" si="0"/>
        <v>0</v>
      </c>
      <c r="I10" s="20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15">
        <f>'21 JAN 2024'!J11</f>
        <v>3</v>
      </c>
      <c r="G11" s="20">
        <v>0</v>
      </c>
      <c r="H11" s="20">
        <f t="shared" si="0"/>
        <v>3</v>
      </c>
      <c r="I11" s="20">
        <v>0</v>
      </c>
      <c r="J11" s="20">
        <f t="shared" si="1"/>
        <v>3</v>
      </c>
      <c r="K11" s="9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17</v>
      </c>
      <c r="D12" s="19">
        <v>7.85</v>
      </c>
      <c r="E12" s="20"/>
      <c r="F12" s="15">
        <f>'21 JAN 2024'!J12</f>
        <v>0</v>
      </c>
      <c r="G12" s="20">
        <v>0</v>
      </c>
      <c r="H12" s="20">
        <f t="shared" si="0"/>
        <v>0</v>
      </c>
      <c r="I12" s="20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15">
        <f>'21 JAN 2024'!J13</f>
        <v>0</v>
      </c>
      <c r="G13" s="20">
        <v>0</v>
      </c>
      <c r="H13" s="20">
        <f t="shared" si="0"/>
        <v>0</v>
      </c>
      <c r="I13" s="20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20"/>
      <c r="F14" s="15">
        <f>'21 JAN 2024'!J14</f>
        <v>0</v>
      </c>
      <c r="G14" s="20">
        <v>0</v>
      </c>
      <c r="H14" s="20">
        <f t="shared" si="0"/>
        <v>0</v>
      </c>
      <c r="I14" s="20">
        <v>0</v>
      </c>
      <c r="J14" s="20">
        <f t="shared" si="1"/>
        <v>0</v>
      </c>
      <c r="K14" s="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15">
        <f>'21 JAN 2024'!J15</f>
        <v>4</v>
      </c>
      <c r="G15" s="20">
        <v>0</v>
      </c>
      <c r="H15" s="20">
        <f t="shared" si="0"/>
        <v>4</v>
      </c>
      <c r="I15" s="20">
        <v>0</v>
      </c>
      <c r="J15" s="20">
        <f t="shared" si="1"/>
        <v>4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10</v>
      </c>
      <c r="B16" s="17" t="s">
        <v>26</v>
      </c>
      <c r="C16" s="21"/>
      <c r="D16" s="19">
        <v>6.5</v>
      </c>
      <c r="E16" s="20"/>
      <c r="F16" s="15">
        <f>'21 JAN 2024'!J16</f>
        <v>0</v>
      </c>
      <c r="G16" s="20">
        <v>0</v>
      </c>
      <c r="H16" s="20">
        <f t="shared" si="0"/>
        <v>0</v>
      </c>
      <c r="I16" s="20">
        <v>0</v>
      </c>
      <c r="J16" s="20">
        <f t="shared" si="1"/>
        <v>0</v>
      </c>
      <c r="K16" s="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11</v>
      </c>
      <c r="B17" s="17" t="s">
        <v>27</v>
      </c>
      <c r="C17" s="21"/>
      <c r="D17" s="19">
        <v>9.25</v>
      </c>
      <c r="E17" s="20"/>
      <c r="F17" s="15">
        <f>'21 JAN 2024'!J17</f>
        <v>4</v>
      </c>
      <c r="G17" s="20">
        <v>0</v>
      </c>
      <c r="H17" s="20">
        <f t="shared" si="0"/>
        <v>4</v>
      </c>
      <c r="I17" s="20">
        <v>0</v>
      </c>
      <c r="J17" s="20">
        <f t="shared" si="1"/>
        <v>4</v>
      </c>
      <c r="K17" s="9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64">
        <v>12</v>
      </c>
      <c r="B18" s="65" t="s">
        <v>28</v>
      </c>
      <c r="C18" s="21"/>
      <c r="D18" s="66">
        <v>26</v>
      </c>
      <c r="E18" s="67">
        <v>6</v>
      </c>
      <c r="F18" s="67">
        <f>'21 JAN 2024'!J18</f>
        <v>11</v>
      </c>
      <c r="G18" s="67">
        <v>0</v>
      </c>
      <c r="H18" s="67">
        <f t="shared" si="0"/>
        <v>11</v>
      </c>
      <c r="I18" s="67">
        <v>8</v>
      </c>
      <c r="J18" s="67">
        <f t="shared" si="1"/>
        <v>3</v>
      </c>
      <c r="K18" s="68"/>
      <c r="L18" s="69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20"/>
      <c r="F19" s="15">
        <f>'21 JAN 2024'!J19</f>
        <v>6</v>
      </c>
      <c r="G19" s="20">
        <v>0</v>
      </c>
      <c r="H19" s="20">
        <f t="shared" si="0"/>
        <v>6</v>
      </c>
      <c r="I19" s="20">
        <v>0</v>
      </c>
      <c r="J19" s="20">
        <f t="shared" si="1"/>
        <v>6</v>
      </c>
      <c r="K19" s="9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20">
        <v>0</v>
      </c>
      <c r="G20" s="20">
        <v>0</v>
      </c>
      <c r="H20" s="20">
        <f t="shared" si="0"/>
        <v>0</v>
      </c>
      <c r="I20" s="20">
        <v>0</v>
      </c>
      <c r="J20" s="20">
        <f t="shared" si="1"/>
        <v>0</v>
      </c>
      <c r="K20" s="9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>'21 JAN 2024'!J21</f>
        <v>39</v>
      </c>
      <c r="G21" s="15">
        <f t="shared" ref="G21:J21" si="2">SUM(G7:G20)</f>
        <v>5</v>
      </c>
      <c r="H21" s="15">
        <f t="shared" si="2"/>
        <v>44</v>
      </c>
      <c r="I21" s="15">
        <f t="shared" si="2"/>
        <v>16</v>
      </c>
      <c r="J21" s="15">
        <f t="shared" si="2"/>
        <v>28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'21 JAN 2024'!J22</f>
        <v>0</v>
      </c>
      <c r="G22" s="9"/>
      <c r="H22" s="9"/>
      <c r="I22" s="9"/>
      <c r="J22" s="9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'21 JAN 2024'!J23</f>
        <v>0</v>
      </c>
      <c r="G23" s="9"/>
      <c r="H23" s="9"/>
      <c r="I23" s="9"/>
      <c r="J23" s="9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'21 JAN 2024'!J24</f>
        <v>0</v>
      </c>
      <c r="G24" s="9"/>
      <c r="H24" s="9"/>
      <c r="I24" s="9" t="s">
        <v>33</v>
      </c>
      <c r="J24" s="9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9" t="s">
        <v>34</v>
      </c>
      <c r="C25" s="35"/>
      <c r="D25" s="36">
        <v>5930</v>
      </c>
      <c r="E25" s="9"/>
      <c r="F25" s="15">
        <f>'21 JAN 2024'!J25</f>
        <v>0</v>
      </c>
      <c r="G25" s="37">
        <v>5</v>
      </c>
      <c r="H25" s="20">
        <f t="shared" ref="H25:H42" si="3">G25+F25</f>
        <v>5</v>
      </c>
      <c r="I25" s="20">
        <v>5</v>
      </c>
      <c r="J25" s="20">
        <f t="shared" ref="J25:J3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9" t="s">
        <v>35</v>
      </c>
      <c r="C26" s="38"/>
      <c r="D26" s="39">
        <v>8150</v>
      </c>
      <c r="E26" s="9"/>
      <c r="F26" s="15">
        <f>'21 JAN 2024'!J26</f>
        <v>0</v>
      </c>
      <c r="G26" s="37">
        <v>0</v>
      </c>
      <c r="H26" s="20">
        <f t="shared" si="3"/>
        <v>0</v>
      </c>
      <c r="I26" s="20">
        <v>0</v>
      </c>
      <c r="J26" s="20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0">
        <v>3</v>
      </c>
      <c r="B27" s="16" t="s">
        <v>36</v>
      </c>
      <c r="C27" s="38"/>
      <c r="D27" s="41">
        <v>8440</v>
      </c>
      <c r="E27" s="16"/>
      <c r="F27" s="15">
        <f>'21 JAN 2024'!J27</f>
        <v>0</v>
      </c>
      <c r="G27" s="42">
        <v>5</v>
      </c>
      <c r="H27" s="15">
        <f t="shared" si="3"/>
        <v>5</v>
      </c>
      <c r="I27" s="15">
        <v>5</v>
      </c>
      <c r="J27" s="15">
        <f t="shared" si="4"/>
        <v>0</v>
      </c>
      <c r="K27" s="16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>
      <c r="A28" s="34">
        <v>4</v>
      </c>
      <c r="B28" s="9" t="s">
        <v>37</v>
      </c>
      <c r="C28" s="38"/>
      <c r="D28" s="45">
        <v>17860</v>
      </c>
      <c r="E28" s="9"/>
      <c r="F28" s="15">
        <f>'21 JAN 2024'!J28</f>
        <v>0</v>
      </c>
      <c r="G28" s="37">
        <v>0</v>
      </c>
      <c r="H28" s="20">
        <f t="shared" si="3"/>
        <v>0</v>
      </c>
      <c r="I28" s="20">
        <v>0</v>
      </c>
      <c r="J28" s="20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9" t="s">
        <v>38</v>
      </c>
      <c r="C29" s="38"/>
      <c r="D29" s="45">
        <v>6260</v>
      </c>
      <c r="E29" s="9"/>
      <c r="F29" s="15">
        <f>'21 JAN 2024'!J29</f>
        <v>0</v>
      </c>
      <c r="G29" s="37">
        <v>0</v>
      </c>
      <c r="H29" s="20">
        <f t="shared" si="3"/>
        <v>0</v>
      </c>
      <c r="I29" s="20">
        <v>0</v>
      </c>
      <c r="J29" s="20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6">
        <v>6</v>
      </c>
      <c r="B30" s="9" t="s">
        <v>39</v>
      </c>
      <c r="C30" s="38"/>
      <c r="D30" s="45">
        <v>850</v>
      </c>
      <c r="E30" s="9"/>
      <c r="F30" s="15">
        <f>'21 JAN 2024'!J30</f>
        <v>0</v>
      </c>
      <c r="G30" s="37">
        <v>0</v>
      </c>
      <c r="H30" s="20">
        <f t="shared" si="3"/>
        <v>0</v>
      </c>
      <c r="I30" s="20">
        <v>0</v>
      </c>
      <c r="J30" s="20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7">
        <v>7</v>
      </c>
      <c r="B31" s="9" t="s">
        <v>40</v>
      </c>
      <c r="C31" s="8"/>
      <c r="D31" s="45">
        <v>3080</v>
      </c>
      <c r="E31" s="16"/>
      <c r="F31" s="15">
        <f>'21 JAN 2024'!J31</f>
        <v>0</v>
      </c>
      <c r="G31" s="37">
        <v>0</v>
      </c>
      <c r="H31" s="15">
        <f t="shared" si="3"/>
        <v>0</v>
      </c>
      <c r="I31" s="20">
        <v>0</v>
      </c>
      <c r="J31" s="15">
        <f t="shared" si="4"/>
        <v>0</v>
      </c>
      <c r="K31" s="16"/>
      <c r="L31" s="43">
        <v>3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>
      <c r="A32" s="47">
        <v>8</v>
      </c>
      <c r="B32" s="9" t="s">
        <v>41</v>
      </c>
      <c r="C32" s="48" t="s">
        <v>42</v>
      </c>
      <c r="D32" s="45">
        <v>1890</v>
      </c>
      <c r="E32" s="16"/>
      <c r="F32" s="15">
        <f>'21 JAN 2024'!J32</f>
        <v>0</v>
      </c>
      <c r="G32" s="37">
        <v>0</v>
      </c>
      <c r="H32" s="15">
        <f t="shared" si="3"/>
        <v>0</v>
      </c>
      <c r="I32" s="20">
        <v>0</v>
      </c>
      <c r="J32" s="15">
        <f t="shared" si="4"/>
        <v>0</v>
      </c>
      <c r="K32" s="16"/>
      <c r="L32" s="43">
        <v>0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>
      <c r="A33" s="40">
        <v>9</v>
      </c>
      <c r="B33" s="9" t="s">
        <v>43</v>
      </c>
      <c r="C33" s="38"/>
      <c r="D33" s="49">
        <v>5640</v>
      </c>
      <c r="E33" s="16"/>
      <c r="F33" s="15">
        <f>'21 JAN 2024'!J33</f>
        <v>0</v>
      </c>
      <c r="G33" s="37">
        <v>0</v>
      </c>
      <c r="H33" s="15">
        <f t="shared" si="3"/>
        <v>0</v>
      </c>
      <c r="I33" s="20">
        <v>0</v>
      </c>
      <c r="J33" s="15">
        <v>0</v>
      </c>
      <c r="K33" s="16"/>
      <c r="L33" s="43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>
      <c r="A34" s="47">
        <v>10</v>
      </c>
      <c r="B34" s="9" t="s">
        <v>44</v>
      </c>
      <c r="C34" s="38"/>
      <c r="D34" s="49">
        <v>2150</v>
      </c>
      <c r="E34" s="16"/>
      <c r="F34" s="15">
        <f>'21 JAN 2024'!J34</f>
        <v>2</v>
      </c>
      <c r="G34" s="37">
        <v>0</v>
      </c>
      <c r="H34" s="15">
        <f t="shared" si="3"/>
        <v>2</v>
      </c>
      <c r="I34" s="20">
        <v>0</v>
      </c>
      <c r="J34" s="15">
        <f t="shared" ref="J34:J42" si="5">H34-I34</f>
        <v>2</v>
      </c>
      <c r="K34" s="16"/>
      <c r="L34" s="43">
        <v>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>
      <c r="A35" s="47">
        <v>11</v>
      </c>
      <c r="B35" s="9" t="s">
        <v>45</v>
      </c>
      <c r="C35" s="8"/>
      <c r="D35" s="49">
        <v>33370</v>
      </c>
      <c r="E35" s="16"/>
      <c r="F35" s="15">
        <f>'21 JAN 2024'!J35</f>
        <v>0</v>
      </c>
      <c r="G35" s="37">
        <v>0</v>
      </c>
      <c r="H35" s="15">
        <f t="shared" si="3"/>
        <v>0</v>
      </c>
      <c r="I35" s="20">
        <v>0</v>
      </c>
      <c r="J35" s="15">
        <f t="shared" si="5"/>
        <v>0</v>
      </c>
      <c r="K35" s="16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>
      <c r="A36" s="47">
        <v>12</v>
      </c>
      <c r="B36" s="9" t="s">
        <v>46</v>
      </c>
      <c r="C36" s="48" t="s">
        <v>47</v>
      </c>
      <c r="D36" s="49">
        <v>7240</v>
      </c>
      <c r="E36" s="16"/>
      <c r="F36" s="15">
        <f>'21 JAN 2024'!J36</f>
        <v>0</v>
      </c>
      <c r="G36" s="37">
        <v>0</v>
      </c>
      <c r="H36" s="15">
        <f t="shared" si="3"/>
        <v>0</v>
      </c>
      <c r="I36" s="20">
        <v>0</v>
      </c>
      <c r="J36" s="15">
        <f t="shared" si="5"/>
        <v>0</v>
      </c>
      <c r="K36" s="16"/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>
      <c r="A37" s="47">
        <v>13</v>
      </c>
      <c r="B37" s="9" t="s">
        <v>48</v>
      </c>
      <c r="C37" s="8"/>
      <c r="D37" s="49">
        <v>10870</v>
      </c>
      <c r="E37" s="16"/>
      <c r="F37" s="15">
        <f>'21 JAN 2024'!J37</f>
        <v>2</v>
      </c>
      <c r="G37" s="37">
        <v>0</v>
      </c>
      <c r="H37" s="15">
        <f t="shared" si="3"/>
        <v>2</v>
      </c>
      <c r="I37" s="20">
        <v>0</v>
      </c>
      <c r="J37" s="15">
        <f t="shared" si="5"/>
        <v>2</v>
      </c>
      <c r="K37" s="16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>
      <c r="A38" s="47">
        <v>14</v>
      </c>
      <c r="B38" s="16" t="s">
        <v>49</v>
      </c>
      <c r="C38" s="50" t="s">
        <v>50</v>
      </c>
      <c r="D38" s="41">
        <v>36800</v>
      </c>
      <c r="E38" s="16"/>
      <c r="F38" s="15">
        <f>'21 JAN 2024'!J38</f>
        <v>3</v>
      </c>
      <c r="G38" s="42">
        <v>0</v>
      </c>
      <c r="H38" s="15">
        <f t="shared" si="3"/>
        <v>3</v>
      </c>
      <c r="I38" s="15">
        <v>0</v>
      </c>
      <c r="J38" s="15">
        <f t="shared" si="5"/>
        <v>3</v>
      </c>
      <c r="K38" s="16"/>
      <c r="L38" s="43" t="s">
        <v>33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>
      <c r="A39" s="47">
        <v>15</v>
      </c>
      <c r="B39" s="16" t="s">
        <v>51</v>
      </c>
      <c r="C39" s="38"/>
      <c r="D39" s="41">
        <v>8420</v>
      </c>
      <c r="E39" s="16"/>
      <c r="F39" s="15">
        <f>'21 JAN 2024'!J39</f>
        <v>0</v>
      </c>
      <c r="G39" s="42">
        <v>0</v>
      </c>
      <c r="H39" s="15">
        <f t="shared" si="3"/>
        <v>0</v>
      </c>
      <c r="I39" s="15">
        <v>0</v>
      </c>
      <c r="J39" s="15">
        <f t="shared" si="5"/>
        <v>0</v>
      </c>
      <c r="K39" s="16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>
      <c r="A40" s="47">
        <v>16</v>
      </c>
      <c r="B40" s="9" t="s">
        <v>52</v>
      </c>
      <c r="C40" s="8"/>
      <c r="D40" s="49">
        <v>40900</v>
      </c>
      <c r="E40" s="16"/>
      <c r="F40" s="15">
        <f>'21 JAN 2024'!J40</f>
        <v>0</v>
      </c>
      <c r="G40" s="37">
        <v>0</v>
      </c>
      <c r="H40" s="15">
        <f t="shared" si="3"/>
        <v>0</v>
      </c>
      <c r="I40" s="20">
        <v>0</v>
      </c>
      <c r="J40" s="15">
        <f t="shared" si="5"/>
        <v>0</v>
      </c>
      <c r="K40" s="16"/>
      <c r="L40" s="4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>
      <c r="A41" s="47">
        <v>17</v>
      </c>
      <c r="B41" s="16" t="s">
        <v>53</v>
      </c>
      <c r="C41" s="51" t="s">
        <v>54</v>
      </c>
      <c r="D41" s="52">
        <v>14980</v>
      </c>
      <c r="E41" s="16"/>
      <c r="F41" s="15">
        <f>'21 JAN 2024'!J41</f>
        <v>0</v>
      </c>
      <c r="G41" s="42">
        <v>0</v>
      </c>
      <c r="H41" s="15">
        <f t="shared" si="3"/>
        <v>0</v>
      </c>
      <c r="I41" s="15">
        <v>0</v>
      </c>
      <c r="J41" s="15">
        <f t="shared" si="5"/>
        <v>0</v>
      </c>
      <c r="K41" s="16"/>
      <c r="L41" s="43">
        <v>0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>
      <c r="A42" s="53">
        <v>18</v>
      </c>
      <c r="B42" s="54" t="s">
        <v>55</v>
      </c>
      <c r="C42" s="51" t="s">
        <v>42</v>
      </c>
      <c r="D42" s="55">
        <v>21060</v>
      </c>
      <c r="E42" s="31"/>
      <c r="F42" s="15">
        <f>'21 JAN 2024'!J42</f>
        <v>0</v>
      </c>
      <c r="G42" s="42">
        <v>12</v>
      </c>
      <c r="H42" s="15">
        <f t="shared" si="3"/>
        <v>12</v>
      </c>
      <c r="I42" s="15">
        <v>12</v>
      </c>
      <c r="J42" s="15">
        <f t="shared" si="5"/>
        <v>0</v>
      </c>
      <c r="K42" s="31"/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2.75">
      <c r="A43" s="58" t="s">
        <v>56</v>
      </c>
      <c r="B43" s="59"/>
      <c r="C43" s="59"/>
      <c r="D43" s="60"/>
      <c r="E43" s="61"/>
      <c r="F43" s="37">
        <f t="shared" ref="F43:J43" si="6">SUM(F25:F42)</f>
        <v>7</v>
      </c>
      <c r="G43" s="37">
        <f t="shared" si="6"/>
        <v>22</v>
      </c>
      <c r="H43" s="37">
        <f t="shared" si="6"/>
        <v>29</v>
      </c>
      <c r="I43" s="37">
        <f t="shared" si="6"/>
        <v>22</v>
      </c>
      <c r="J43" s="37">
        <f t="shared" si="6"/>
        <v>7</v>
      </c>
      <c r="K43" s="61"/>
      <c r="L43" s="62">
        <f t="shared" ref="L43:L44" si="7">I43/H43*100</f>
        <v>75.862068965517238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>
      <c r="A44" s="58" t="s">
        <v>57</v>
      </c>
      <c r="B44" s="59"/>
      <c r="C44" s="59"/>
      <c r="D44" s="60"/>
      <c r="E44" s="9"/>
      <c r="F44" s="63">
        <f t="shared" ref="F44:J44" si="8">F43+F21</f>
        <v>46</v>
      </c>
      <c r="G44" s="63">
        <f t="shared" si="8"/>
        <v>27</v>
      </c>
      <c r="H44" s="63">
        <f t="shared" si="8"/>
        <v>73</v>
      </c>
      <c r="I44" s="63">
        <f t="shared" si="8"/>
        <v>38</v>
      </c>
      <c r="J44" s="63">
        <f t="shared" si="8"/>
        <v>35</v>
      </c>
      <c r="K44" s="9"/>
      <c r="L44" s="62">
        <f t="shared" si="7"/>
        <v>52.054794520547944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D44"/>
    <mergeCell ref="A21:C21"/>
    <mergeCell ref="C25:C31"/>
    <mergeCell ref="C32:C35"/>
    <mergeCell ref="C36:C37"/>
    <mergeCell ref="C38:C40"/>
    <mergeCell ref="A43:D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08126-A82B-4955-97A5-DECA555797A2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37.140625" customWidth="1"/>
    <col min="3" max="3" width="18.42578125" customWidth="1"/>
    <col min="4" max="4" width="14.5703125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23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JAN 2024'!$N$1&amp;" "&amp;'[1]1 JAN 2024'!$N$2</f>
        <v>TANGGAL 23 JANUARI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15">
        <f>'22 JAN 2024'!J7</f>
        <v>0</v>
      </c>
      <c r="G7" s="15">
        <v>0</v>
      </c>
      <c r="H7" s="15">
        <f t="shared" ref="H7:H20" si="0">G7+F7</f>
        <v>0</v>
      </c>
      <c r="I7" s="15">
        <v>0</v>
      </c>
      <c r="J7" s="15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1">
        <v>2</v>
      </c>
      <c r="B8" s="17" t="s">
        <v>16</v>
      </c>
      <c r="C8" s="18" t="s">
        <v>17</v>
      </c>
      <c r="D8" s="19">
        <v>5.78</v>
      </c>
      <c r="E8" s="15"/>
      <c r="F8" s="15">
        <f>'22 JAN 2024'!J8</f>
        <v>0</v>
      </c>
      <c r="G8" s="15">
        <v>0</v>
      </c>
      <c r="H8" s="15">
        <f t="shared" si="0"/>
        <v>0</v>
      </c>
      <c r="I8" s="15">
        <v>0</v>
      </c>
      <c r="J8" s="15">
        <f t="shared" si="1"/>
        <v>0</v>
      </c>
      <c r="K8" s="16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64">
        <v>3</v>
      </c>
      <c r="B9" s="65" t="s">
        <v>18</v>
      </c>
      <c r="C9" s="21"/>
      <c r="D9" s="66">
        <v>14.5</v>
      </c>
      <c r="E9" s="67">
        <v>6</v>
      </c>
      <c r="F9" s="67">
        <f>'22 JAN 2024'!J9</f>
        <v>8</v>
      </c>
      <c r="G9" s="67">
        <v>0</v>
      </c>
      <c r="H9" s="67">
        <f t="shared" si="0"/>
        <v>8</v>
      </c>
      <c r="I9" s="67">
        <v>5</v>
      </c>
      <c r="J9" s="67">
        <f t="shared" si="1"/>
        <v>3</v>
      </c>
      <c r="K9" s="68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15">
        <f>'22 JAN 2024'!J10</f>
        <v>0</v>
      </c>
      <c r="G10" s="15">
        <v>0</v>
      </c>
      <c r="H10" s="20">
        <f t="shared" si="0"/>
        <v>0</v>
      </c>
      <c r="I10" s="15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15">
        <f>'22 JAN 2024'!J11</f>
        <v>3</v>
      </c>
      <c r="G11" s="15">
        <v>4</v>
      </c>
      <c r="H11" s="20">
        <f t="shared" si="0"/>
        <v>7</v>
      </c>
      <c r="I11" s="15">
        <v>0</v>
      </c>
      <c r="J11" s="20">
        <f t="shared" si="1"/>
        <v>7</v>
      </c>
      <c r="K11" s="9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17</v>
      </c>
      <c r="D12" s="19">
        <v>7.85</v>
      </c>
      <c r="E12" s="20"/>
      <c r="F12" s="15">
        <f>'22 JAN 2024'!J12</f>
        <v>0</v>
      </c>
      <c r="G12" s="15">
        <v>0</v>
      </c>
      <c r="H12" s="20">
        <f t="shared" si="0"/>
        <v>0</v>
      </c>
      <c r="I12" s="15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15">
        <f>'22 JAN 2024'!J13</f>
        <v>0</v>
      </c>
      <c r="G13" s="20">
        <v>0</v>
      </c>
      <c r="H13" s="20">
        <f t="shared" si="0"/>
        <v>0</v>
      </c>
      <c r="I13" s="20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20"/>
      <c r="F14" s="15">
        <f>'22 JAN 2024'!J14</f>
        <v>0</v>
      </c>
      <c r="G14" s="20">
        <v>0</v>
      </c>
      <c r="H14" s="20">
        <f t="shared" si="0"/>
        <v>0</v>
      </c>
      <c r="I14" s="20">
        <v>0</v>
      </c>
      <c r="J14" s="20">
        <f t="shared" si="1"/>
        <v>0</v>
      </c>
      <c r="K14" s="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15">
        <f>'22 JAN 2024'!J15</f>
        <v>4</v>
      </c>
      <c r="G15" s="20">
        <v>0</v>
      </c>
      <c r="H15" s="20">
        <f t="shared" si="0"/>
        <v>4</v>
      </c>
      <c r="I15" s="20">
        <v>0</v>
      </c>
      <c r="J15" s="20">
        <f t="shared" si="1"/>
        <v>4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10</v>
      </c>
      <c r="B16" s="17" t="s">
        <v>26</v>
      </c>
      <c r="C16" s="21"/>
      <c r="D16" s="19">
        <v>6.5</v>
      </c>
      <c r="E16" s="20"/>
      <c r="F16" s="15">
        <f>'22 JAN 2024'!J16</f>
        <v>0</v>
      </c>
      <c r="G16" s="20">
        <v>0</v>
      </c>
      <c r="H16" s="20">
        <f t="shared" si="0"/>
        <v>0</v>
      </c>
      <c r="I16" s="20">
        <v>0</v>
      </c>
      <c r="J16" s="20">
        <f t="shared" si="1"/>
        <v>0</v>
      </c>
      <c r="K16" s="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11</v>
      </c>
      <c r="B17" s="17" t="s">
        <v>27</v>
      </c>
      <c r="C17" s="21"/>
      <c r="D17" s="19">
        <v>9.25</v>
      </c>
      <c r="E17" s="20"/>
      <c r="F17" s="15">
        <f>'22 JAN 2024'!J17</f>
        <v>4</v>
      </c>
      <c r="G17" s="20">
        <v>8</v>
      </c>
      <c r="H17" s="20">
        <f t="shared" si="0"/>
        <v>12</v>
      </c>
      <c r="I17" s="20">
        <v>0</v>
      </c>
      <c r="J17" s="20">
        <f t="shared" si="1"/>
        <v>12</v>
      </c>
      <c r="K17" s="9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64">
        <v>12</v>
      </c>
      <c r="B18" s="65" t="s">
        <v>28</v>
      </c>
      <c r="C18" s="21"/>
      <c r="D18" s="66">
        <v>26</v>
      </c>
      <c r="E18" s="67">
        <v>6</v>
      </c>
      <c r="F18" s="67">
        <f>'22 JAN 2024'!J18</f>
        <v>3</v>
      </c>
      <c r="G18" s="67">
        <v>0</v>
      </c>
      <c r="H18" s="67">
        <f t="shared" si="0"/>
        <v>3</v>
      </c>
      <c r="I18" s="67">
        <v>3</v>
      </c>
      <c r="J18" s="67">
        <f t="shared" si="1"/>
        <v>0</v>
      </c>
      <c r="K18" s="68"/>
      <c r="L18" s="69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16.5" thickBot="1">
      <c r="A19" s="64">
        <v>13</v>
      </c>
      <c r="B19" s="65" t="s">
        <v>29</v>
      </c>
      <c r="C19" s="23"/>
      <c r="D19" s="66">
        <v>8.3000000000000007</v>
      </c>
      <c r="E19" s="67">
        <v>6</v>
      </c>
      <c r="F19" s="67">
        <f>'22 JAN 2024'!J19</f>
        <v>6</v>
      </c>
      <c r="G19" s="67">
        <v>0</v>
      </c>
      <c r="H19" s="67">
        <f t="shared" si="0"/>
        <v>6</v>
      </c>
      <c r="I19" s="67">
        <v>6</v>
      </c>
      <c r="J19" s="67">
        <f t="shared" si="1"/>
        <v>0</v>
      </c>
      <c r="K19" s="68"/>
      <c r="L19" s="69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15"/>
      <c r="F20" s="15">
        <f>'22 JAN 2024'!J20</f>
        <v>0</v>
      </c>
      <c r="G20" s="15">
        <v>0</v>
      </c>
      <c r="H20" s="15">
        <f t="shared" si="0"/>
        <v>0</v>
      </c>
      <c r="I20" s="15">
        <v>0</v>
      </c>
      <c r="J20" s="15">
        <f t="shared" si="1"/>
        <v>0</v>
      </c>
      <c r="K20" s="16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>'22 JAN 2024'!J21</f>
        <v>28</v>
      </c>
      <c r="G21" s="15">
        <f t="shared" ref="G21:J21" si="2">SUM(G7:G20)</f>
        <v>12</v>
      </c>
      <c r="H21" s="15">
        <f t="shared" si="2"/>
        <v>40</v>
      </c>
      <c r="I21" s="15">
        <f t="shared" si="2"/>
        <v>14</v>
      </c>
      <c r="J21" s="15">
        <f t="shared" si="2"/>
        <v>26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'22 JAN 2024'!J22</f>
        <v>0</v>
      </c>
      <c r="G22" s="9"/>
      <c r="H22" s="9"/>
      <c r="I22" s="9"/>
      <c r="J22" s="9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'22 JAN 2024'!J23</f>
        <v>0</v>
      </c>
      <c r="G23" s="9"/>
      <c r="H23" s="9"/>
      <c r="I23" s="9"/>
      <c r="J23" s="9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'22 JAN 2024'!J24</f>
        <v>0</v>
      </c>
      <c r="G24" s="9"/>
      <c r="H24" s="9"/>
      <c r="I24" s="9"/>
      <c r="J24" s="9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9" t="s">
        <v>34</v>
      </c>
      <c r="C25" s="35"/>
      <c r="D25" s="36">
        <v>5930</v>
      </c>
      <c r="E25" s="9"/>
      <c r="F25" s="15">
        <f>'22 JAN 2024'!J25</f>
        <v>0</v>
      </c>
      <c r="G25" s="20">
        <v>2</v>
      </c>
      <c r="H25" s="20">
        <f t="shared" ref="H25:H42" si="3">G25+F25</f>
        <v>2</v>
      </c>
      <c r="I25" s="20">
        <v>2</v>
      </c>
      <c r="J25" s="15">
        <f t="shared" ref="J25:J4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9" t="s">
        <v>35</v>
      </c>
      <c r="C26" s="38"/>
      <c r="D26" s="39">
        <v>8150</v>
      </c>
      <c r="E26" s="9"/>
      <c r="F26" s="15">
        <f>'22 JAN 2024'!J26</f>
        <v>0</v>
      </c>
      <c r="G26" s="20">
        <v>4</v>
      </c>
      <c r="H26" s="20">
        <f t="shared" si="3"/>
        <v>4</v>
      </c>
      <c r="I26" s="20">
        <v>4</v>
      </c>
      <c r="J26" s="15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0">
        <v>3</v>
      </c>
      <c r="B27" s="16" t="s">
        <v>36</v>
      </c>
      <c r="C27" s="38"/>
      <c r="D27" s="41">
        <v>8440</v>
      </c>
      <c r="E27" s="16"/>
      <c r="F27" s="15">
        <f>'22 JAN 2024'!J27</f>
        <v>0</v>
      </c>
      <c r="G27" s="15">
        <v>0</v>
      </c>
      <c r="H27" s="15">
        <f t="shared" si="3"/>
        <v>0</v>
      </c>
      <c r="I27" s="15">
        <v>0</v>
      </c>
      <c r="J27" s="15">
        <f t="shared" si="4"/>
        <v>0</v>
      </c>
      <c r="K27" s="16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>
      <c r="A28" s="34">
        <v>4</v>
      </c>
      <c r="B28" s="9" t="s">
        <v>37</v>
      </c>
      <c r="C28" s="38"/>
      <c r="D28" s="45">
        <v>17860</v>
      </c>
      <c r="E28" s="9"/>
      <c r="F28" s="15">
        <f>'22 JAN 2024'!J28</f>
        <v>0</v>
      </c>
      <c r="G28" s="20">
        <v>0</v>
      </c>
      <c r="H28" s="20">
        <f t="shared" si="3"/>
        <v>0</v>
      </c>
      <c r="I28" s="20">
        <v>0</v>
      </c>
      <c r="J28" s="15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9" t="s">
        <v>38</v>
      </c>
      <c r="C29" s="38"/>
      <c r="D29" s="45">
        <v>6260</v>
      </c>
      <c r="E29" s="9"/>
      <c r="F29" s="15">
        <f>'22 JAN 2024'!J29</f>
        <v>0</v>
      </c>
      <c r="G29" s="20">
        <v>0</v>
      </c>
      <c r="H29" s="20">
        <f t="shared" si="3"/>
        <v>0</v>
      </c>
      <c r="I29" s="20">
        <v>0</v>
      </c>
      <c r="J29" s="15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6">
        <v>6</v>
      </c>
      <c r="B30" s="9" t="s">
        <v>39</v>
      </c>
      <c r="C30" s="38"/>
      <c r="D30" s="45">
        <v>850</v>
      </c>
      <c r="E30" s="9"/>
      <c r="F30" s="15">
        <f>'22 JAN 2024'!J30</f>
        <v>0</v>
      </c>
      <c r="G30" s="20">
        <v>0</v>
      </c>
      <c r="H30" s="20">
        <f t="shared" si="3"/>
        <v>0</v>
      </c>
      <c r="I30" s="20">
        <v>0</v>
      </c>
      <c r="J30" s="15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7">
        <v>7</v>
      </c>
      <c r="B31" s="9" t="s">
        <v>40</v>
      </c>
      <c r="C31" s="8"/>
      <c r="D31" s="45">
        <v>3080</v>
      </c>
      <c r="E31" s="16"/>
      <c r="F31" s="15">
        <f>'22 JAN 2024'!J31</f>
        <v>0</v>
      </c>
      <c r="G31" s="15">
        <v>0</v>
      </c>
      <c r="H31" s="15">
        <f t="shared" si="3"/>
        <v>0</v>
      </c>
      <c r="I31" s="20">
        <v>0</v>
      </c>
      <c r="J31" s="15">
        <f t="shared" si="4"/>
        <v>0</v>
      </c>
      <c r="K31" s="16"/>
      <c r="L31" s="43">
        <v>3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>
      <c r="A32" s="47">
        <v>8</v>
      </c>
      <c r="B32" s="9" t="s">
        <v>41</v>
      </c>
      <c r="C32" s="48" t="s">
        <v>42</v>
      </c>
      <c r="D32" s="45">
        <v>1890</v>
      </c>
      <c r="E32" s="16"/>
      <c r="F32" s="15">
        <f>'22 JAN 2024'!J32</f>
        <v>0</v>
      </c>
      <c r="G32" s="15">
        <v>0</v>
      </c>
      <c r="H32" s="15">
        <f t="shared" si="3"/>
        <v>0</v>
      </c>
      <c r="I32" s="20">
        <v>0</v>
      </c>
      <c r="J32" s="15">
        <f t="shared" si="4"/>
        <v>0</v>
      </c>
      <c r="K32" s="16"/>
      <c r="L32" s="43">
        <v>0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>
      <c r="A33" s="40">
        <v>9</v>
      </c>
      <c r="B33" s="9" t="s">
        <v>43</v>
      </c>
      <c r="C33" s="38"/>
      <c r="D33" s="49">
        <v>5640</v>
      </c>
      <c r="E33" s="16"/>
      <c r="F33" s="15">
        <f>'22 JAN 2024'!J33</f>
        <v>0</v>
      </c>
      <c r="G33" s="15">
        <v>4</v>
      </c>
      <c r="H33" s="15">
        <f t="shared" si="3"/>
        <v>4</v>
      </c>
      <c r="I33" s="20">
        <v>4</v>
      </c>
      <c r="J33" s="15">
        <f t="shared" si="4"/>
        <v>0</v>
      </c>
      <c r="K33" s="16"/>
      <c r="L33" s="43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>
      <c r="A34" s="47">
        <v>10</v>
      </c>
      <c r="B34" s="9" t="s">
        <v>44</v>
      </c>
      <c r="C34" s="38"/>
      <c r="D34" s="49">
        <v>2150</v>
      </c>
      <c r="E34" s="16"/>
      <c r="F34" s="15">
        <f>'22 JAN 2024'!J34</f>
        <v>2</v>
      </c>
      <c r="G34" s="15">
        <v>0</v>
      </c>
      <c r="H34" s="15">
        <f t="shared" si="3"/>
        <v>2</v>
      </c>
      <c r="I34" s="20">
        <v>2</v>
      </c>
      <c r="J34" s="15">
        <f t="shared" si="4"/>
        <v>0</v>
      </c>
      <c r="K34" s="16"/>
      <c r="L34" s="43">
        <v>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>
      <c r="A35" s="47">
        <v>11</v>
      </c>
      <c r="B35" s="9" t="s">
        <v>45</v>
      </c>
      <c r="C35" s="8"/>
      <c r="D35" s="49">
        <v>33370</v>
      </c>
      <c r="E35" s="16"/>
      <c r="F35" s="15">
        <f>'22 JAN 2024'!J35</f>
        <v>0</v>
      </c>
      <c r="G35" s="15">
        <v>0</v>
      </c>
      <c r="H35" s="15">
        <f t="shared" si="3"/>
        <v>0</v>
      </c>
      <c r="I35" s="20">
        <v>0</v>
      </c>
      <c r="J35" s="15">
        <f t="shared" si="4"/>
        <v>0</v>
      </c>
      <c r="K35" s="16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>
      <c r="A36" s="47">
        <v>12</v>
      </c>
      <c r="B36" s="9" t="s">
        <v>46</v>
      </c>
      <c r="C36" s="48" t="s">
        <v>47</v>
      </c>
      <c r="D36" s="49">
        <v>7240</v>
      </c>
      <c r="E36" s="16"/>
      <c r="F36" s="15">
        <f>'22 JAN 2024'!J36</f>
        <v>0</v>
      </c>
      <c r="G36" s="15">
        <v>2</v>
      </c>
      <c r="H36" s="15">
        <f t="shared" si="3"/>
        <v>2</v>
      </c>
      <c r="I36" s="20">
        <v>0</v>
      </c>
      <c r="J36" s="15">
        <f t="shared" si="4"/>
        <v>2</v>
      </c>
      <c r="K36" s="16"/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>
      <c r="A37" s="47">
        <v>13</v>
      </c>
      <c r="B37" s="9" t="s">
        <v>48</v>
      </c>
      <c r="C37" s="8"/>
      <c r="D37" s="49">
        <v>10870</v>
      </c>
      <c r="E37" s="16"/>
      <c r="F37" s="15">
        <f>'22 JAN 2024'!J37</f>
        <v>2</v>
      </c>
      <c r="G37" s="15">
        <v>0</v>
      </c>
      <c r="H37" s="15">
        <f t="shared" si="3"/>
        <v>2</v>
      </c>
      <c r="I37" s="20">
        <v>0</v>
      </c>
      <c r="J37" s="15">
        <f t="shared" si="4"/>
        <v>2</v>
      </c>
      <c r="K37" s="16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>
      <c r="A38" s="47">
        <v>14</v>
      </c>
      <c r="B38" s="16" t="s">
        <v>49</v>
      </c>
      <c r="C38" s="50" t="s">
        <v>50</v>
      </c>
      <c r="D38" s="41">
        <v>36800</v>
      </c>
      <c r="E38" s="16"/>
      <c r="F38" s="15">
        <f>'22 JAN 2024'!J38</f>
        <v>3</v>
      </c>
      <c r="G38" s="15">
        <v>0</v>
      </c>
      <c r="H38" s="15">
        <f t="shared" si="3"/>
        <v>3</v>
      </c>
      <c r="I38" s="15">
        <v>0</v>
      </c>
      <c r="J38" s="15">
        <f t="shared" si="4"/>
        <v>3</v>
      </c>
      <c r="K38" s="16"/>
      <c r="L38" s="43">
        <v>7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>
      <c r="A39" s="47">
        <v>15</v>
      </c>
      <c r="B39" s="16" t="s">
        <v>51</v>
      </c>
      <c r="C39" s="38"/>
      <c r="D39" s="41">
        <v>8420</v>
      </c>
      <c r="E39" s="16"/>
      <c r="F39" s="15">
        <f>'22 JAN 2024'!J39</f>
        <v>0</v>
      </c>
      <c r="G39" s="15">
        <v>0</v>
      </c>
      <c r="H39" s="15">
        <f t="shared" si="3"/>
        <v>0</v>
      </c>
      <c r="I39" s="15">
        <v>0</v>
      </c>
      <c r="J39" s="15">
        <f t="shared" si="4"/>
        <v>0</v>
      </c>
      <c r="K39" s="16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>
      <c r="A40" s="47">
        <v>16</v>
      </c>
      <c r="B40" s="9" t="s">
        <v>52</v>
      </c>
      <c r="C40" s="8"/>
      <c r="D40" s="49">
        <v>40900</v>
      </c>
      <c r="E40" s="16"/>
      <c r="F40" s="15">
        <f>'22 JAN 2024'!J40</f>
        <v>0</v>
      </c>
      <c r="G40" s="15">
        <v>13</v>
      </c>
      <c r="H40" s="15">
        <f t="shared" si="3"/>
        <v>13</v>
      </c>
      <c r="I40" s="20">
        <v>13</v>
      </c>
      <c r="J40" s="15">
        <f t="shared" si="4"/>
        <v>0</v>
      </c>
      <c r="K40" s="16"/>
      <c r="L40" s="4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>
      <c r="A41" s="47">
        <v>17</v>
      </c>
      <c r="B41" s="16" t="s">
        <v>53</v>
      </c>
      <c r="C41" s="51" t="s">
        <v>54</v>
      </c>
      <c r="D41" s="52">
        <v>14980</v>
      </c>
      <c r="E41" s="16"/>
      <c r="F41" s="15">
        <f>'22 JAN 2024'!J41</f>
        <v>0</v>
      </c>
      <c r="G41" s="15">
        <v>0</v>
      </c>
      <c r="H41" s="15">
        <f t="shared" si="3"/>
        <v>0</v>
      </c>
      <c r="I41" s="15">
        <v>0</v>
      </c>
      <c r="J41" s="15">
        <f t="shared" si="4"/>
        <v>0</v>
      </c>
      <c r="K41" s="16"/>
      <c r="L41" s="43">
        <v>0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>
      <c r="A42" s="53">
        <v>18</v>
      </c>
      <c r="B42" s="54" t="s">
        <v>55</v>
      </c>
      <c r="C42" s="51" t="s">
        <v>42</v>
      </c>
      <c r="D42" s="55">
        <v>21060</v>
      </c>
      <c r="E42" s="31"/>
      <c r="F42" s="15">
        <f>'22 JAN 2024'!J42</f>
        <v>0</v>
      </c>
      <c r="G42" s="42">
        <v>0</v>
      </c>
      <c r="H42" s="15">
        <f t="shared" si="3"/>
        <v>0</v>
      </c>
      <c r="I42" s="15">
        <v>0</v>
      </c>
      <c r="J42" s="15">
        <f t="shared" si="4"/>
        <v>0</v>
      </c>
      <c r="K42" s="31"/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2.75">
      <c r="A43" s="58" t="s">
        <v>56</v>
      </c>
      <c r="B43" s="59"/>
      <c r="C43" s="59"/>
      <c r="D43" s="60"/>
      <c r="E43" s="61"/>
      <c r="F43" s="37">
        <f t="shared" ref="F43:J43" si="5">SUM(F25:F42)</f>
        <v>7</v>
      </c>
      <c r="G43" s="37">
        <f t="shared" si="5"/>
        <v>25</v>
      </c>
      <c r="H43" s="37">
        <f t="shared" si="5"/>
        <v>32</v>
      </c>
      <c r="I43" s="37">
        <f t="shared" si="5"/>
        <v>25</v>
      </c>
      <c r="J43" s="37">
        <f t="shared" si="5"/>
        <v>7</v>
      </c>
      <c r="K43" s="61"/>
      <c r="L43" s="62">
        <f t="shared" ref="L43:L44" si="6">I43/H43*100</f>
        <v>78.125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>
      <c r="A44" s="58" t="s">
        <v>57</v>
      </c>
      <c r="B44" s="59"/>
      <c r="C44" s="59"/>
      <c r="D44" s="60"/>
      <c r="E44" s="9"/>
      <c r="F44" s="63">
        <f t="shared" ref="F44:J44" si="7">F43+F21</f>
        <v>35</v>
      </c>
      <c r="G44" s="63">
        <f t="shared" si="7"/>
        <v>37</v>
      </c>
      <c r="H44" s="63">
        <f t="shared" si="7"/>
        <v>72</v>
      </c>
      <c r="I44" s="63">
        <f t="shared" si="7"/>
        <v>39</v>
      </c>
      <c r="J44" s="63">
        <f t="shared" si="7"/>
        <v>33</v>
      </c>
      <c r="K44" s="9"/>
      <c r="L44" s="62">
        <f t="shared" si="6"/>
        <v>54.166666666666664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D44"/>
    <mergeCell ref="A21:C21"/>
    <mergeCell ref="C25:C31"/>
    <mergeCell ref="C32:C35"/>
    <mergeCell ref="C36:C37"/>
    <mergeCell ref="C38:C40"/>
    <mergeCell ref="A43:D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0F1A-96B4-4DEF-8BBA-3AB73F97C3CE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1" max="1" width="7.42578125" customWidth="1"/>
    <col min="2" max="2" width="37.140625" customWidth="1"/>
    <col min="3" max="3" width="18.42578125" customWidth="1"/>
    <col min="4" max="4" width="14.5703125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  <col min="13" max="13" width="10.570312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24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JAN 2024'!$N$1&amp;" "&amp;'[1]1 JAN 2024'!$N$2</f>
        <v>TANGGAL 24 JANUARI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15">
        <f>'23 JAN 2024'!J7</f>
        <v>0</v>
      </c>
      <c r="G7" s="15">
        <v>0</v>
      </c>
      <c r="H7" s="15">
        <f t="shared" ref="H7:H20" si="0">G7+F7</f>
        <v>0</v>
      </c>
      <c r="I7" s="15">
        <v>0</v>
      </c>
      <c r="J7" s="15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1">
        <v>2</v>
      </c>
      <c r="B8" s="17" t="s">
        <v>16</v>
      </c>
      <c r="C8" s="18" t="s">
        <v>17</v>
      </c>
      <c r="D8" s="19">
        <v>5.78</v>
      </c>
      <c r="E8" s="20"/>
      <c r="F8" s="15">
        <f>'23 JAN 2024'!J8</f>
        <v>0</v>
      </c>
      <c r="G8" s="20">
        <v>0</v>
      </c>
      <c r="H8" s="20">
        <f t="shared" si="0"/>
        <v>0</v>
      </c>
      <c r="I8" s="20">
        <v>0</v>
      </c>
      <c r="J8" s="20">
        <f t="shared" si="1"/>
        <v>0</v>
      </c>
      <c r="K8" s="9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1">
        <v>3</v>
      </c>
      <c r="B9" s="17" t="s">
        <v>18</v>
      </c>
      <c r="C9" s="21"/>
      <c r="D9" s="19">
        <v>14.5</v>
      </c>
      <c r="E9" s="20"/>
      <c r="F9" s="15">
        <f>'23 JAN 2024'!J9</f>
        <v>3</v>
      </c>
      <c r="G9" s="20">
        <v>0</v>
      </c>
      <c r="H9" s="20">
        <f t="shared" si="0"/>
        <v>3</v>
      </c>
      <c r="I9" s="20">
        <v>0</v>
      </c>
      <c r="J9" s="20">
        <f t="shared" si="1"/>
        <v>3</v>
      </c>
      <c r="K9" s="9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15">
        <f>'23 JAN 2024'!J10</f>
        <v>0</v>
      </c>
      <c r="G10" s="20">
        <v>0</v>
      </c>
      <c r="H10" s="20">
        <f t="shared" si="0"/>
        <v>0</v>
      </c>
      <c r="I10" s="20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64">
        <v>5</v>
      </c>
      <c r="B11" s="65" t="s">
        <v>20</v>
      </c>
      <c r="C11" s="23"/>
      <c r="D11" s="66">
        <v>19.579999999999998</v>
      </c>
      <c r="E11" s="67">
        <v>6</v>
      </c>
      <c r="F11" s="67">
        <f>'23 JAN 2024'!J11</f>
        <v>7</v>
      </c>
      <c r="G11" s="67">
        <v>0</v>
      </c>
      <c r="H11" s="67">
        <f t="shared" si="0"/>
        <v>7</v>
      </c>
      <c r="I11" s="67">
        <v>7</v>
      </c>
      <c r="J11" s="67">
        <f t="shared" si="1"/>
        <v>0</v>
      </c>
      <c r="K11" s="68"/>
      <c r="L11" s="69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>
      <c r="A12" s="22">
        <v>6</v>
      </c>
      <c r="B12" s="17" t="s">
        <v>21</v>
      </c>
      <c r="C12" s="18" t="s">
        <v>17</v>
      </c>
      <c r="D12" s="19">
        <v>7.85</v>
      </c>
      <c r="E12" s="20"/>
      <c r="F12" s="15">
        <f>'23 JAN 2024'!J12</f>
        <v>0</v>
      </c>
      <c r="G12" s="20">
        <v>0</v>
      </c>
      <c r="H12" s="20">
        <f t="shared" si="0"/>
        <v>0</v>
      </c>
      <c r="I12" s="20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15">
        <f>'23 JAN 2024'!J13</f>
        <v>0</v>
      </c>
      <c r="G13" s="20">
        <v>0</v>
      </c>
      <c r="H13" s="20">
        <f t="shared" si="0"/>
        <v>0</v>
      </c>
      <c r="I13" s="20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20"/>
      <c r="F14" s="15">
        <f>'23 JAN 2024'!J14</f>
        <v>0</v>
      </c>
      <c r="G14" s="20">
        <v>0</v>
      </c>
      <c r="H14" s="20">
        <f t="shared" si="0"/>
        <v>0</v>
      </c>
      <c r="I14" s="20">
        <v>0</v>
      </c>
      <c r="J14" s="20">
        <f t="shared" si="1"/>
        <v>0</v>
      </c>
      <c r="K14" s="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15">
        <f>'23 JAN 2024'!J15</f>
        <v>4</v>
      </c>
      <c r="G15" s="20">
        <v>8</v>
      </c>
      <c r="H15" s="20">
        <f t="shared" si="0"/>
        <v>12</v>
      </c>
      <c r="I15" s="20">
        <v>0</v>
      </c>
      <c r="J15" s="20">
        <f t="shared" si="1"/>
        <v>12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10</v>
      </c>
      <c r="B16" s="17" t="s">
        <v>26</v>
      </c>
      <c r="C16" s="21"/>
      <c r="D16" s="19">
        <v>6.5</v>
      </c>
      <c r="E16" s="20"/>
      <c r="F16" s="15">
        <f>'23 JAN 2024'!J16</f>
        <v>0</v>
      </c>
      <c r="G16" s="20">
        <v>0</v>
      </c>
      <c r="H16" s="20">
        <f t="shared" si="0"/>
        <v>0</v>
      </c>
      <c r="I16" s="20">
        <v>0</v>
      </c>
      <c r="J16" s="20">
        <f t="shared" si="1"/>
        <v>0</v>
      </c>
      <c r="K16" s="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64">
        <v>11</v>
      </c>
      <c r="B17" s="65" t="s">
        <v>27</v>
      </c>
      <c r="C17" s="21"/>
      <c r="D17" s="66">
        <v>9.25</v>
      </c>
      <c r="E17" s="67">
        <v>6</v>
      </c>
      <c r="F17" s="67">
        <f>'23 JAN 2024'!J17</f>
        <v>12</v>
      </c>
      <c r="G17" s="67">
        <v>0</v>
      </c>
      <c r="H17" s="67">
        <f t="shared" si="0"/>
        <v>12</v>
      </c>
      <c r="I17" s="67">
        <v>8</v>
      </c>
      <c r="J17" s="67">
        <f t="shared" si="1"/>
        <v>4</v>
      </c>
      <c r="K17" s="68"/>
      <c r="L17" s="69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15">
        <f>'23 JAN 2024'!J18</f>
        <v>0</v>
      </c>
      <c r="G18" s="20">
        <v>0</v>
      </c>
      <c r="H18" s="20">
        <f t="shared" si="0"/>
        <v>0</v>
      </c>
      <c r="I18" s="20">
        <v>0</v>
      </c>
      <c r="J18" s="20">
        <f t="shared" si="1"/>
        <v>0</v>
      </c>
      <c r="K18" s="9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20"/>
      <c r="F19" s="15">
        <f>'23 JAN 2024'!J19</f>
        <v>0</v>
      </c>
      <c r="G19" s="20">
        <v>0</v>
      </c>
      <c r="H19" s="20">
        <f t="shared" si="0"/>
        <v>0</v>
      </c>
      <c r="I19" s="20">
        <v>0</v>
      </c>
      <c r="J19" s="20">
        <f t="shared" si="1"/>
        <v>0</v>
      </c>
      <c r="K19" s="9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15">
        <f>'23 JAN 2024'!J20</f>
        <v>0</v>
      </c>
      <c r="G20" s="20">
        <v>8</v>
      </c>
      <c r="H20" s="20">
        <f t="shared" si="0"/>
        <v>8</v>
      </c>
      <c r="I20" s="20">
        <v>0</v>
      </c>
      <c r="J20" s="20">
        <f t="shared" si="1"/>
        <v>8</v>
      </c>
      <c r="K20" s="9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>'25 JAN 2024'!J21</f>
        <v>32</v>
      </c>
      <c r="G21" s="15">
        <f t="shared" ref="G21:J21" si="2">SUM(G7:G20)</f>
        <v>16</v>
      </c>
      <c r="H21" s="15">
        <f t="shared" si="2"/>
        <v>42</v>
      </c>
      <c r="I21" s="15">
        <f t="shared" si="2"/>
        <v>15</v>
      </c>
      <c r="J21" s="15">
        <f t="shared" si="2"/>
        <v>27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'25 JAN 2024'!J22</f>
        <v>0</v>
      </c>
      <c r="G22" s="9"/>
      <c r="H22" s="9"/>
      <c r="I22" s="9"/>
      <c r="J22" s="9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'25 JAN 2024'!J23</f>
        <v>0</v>
      </c>
      <c r="G23" s="9"/>
      <c r="H23" s="9"/>
      <c r="I23" s="9"/>
      <c r="J23" s="9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'25 JAN 2024'!J24</f>
        <v>0</v>
      </c>
      <c r="G24" s="9"/>
      <c r="H24" s="9"/>
      <c r="I24" s="9"/>
      <c r="J24" s="9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9" t="s">
        <v>34</v>
      </c>
      <c r="C25" s="35"/>
      <c r="D25" s="36">
        <v>5930</v>
      </c>
      <c r="E25" s="9"/>
      <c r="F25" s="15">
        <f>'25 JAN 2024'!J25</f>
        <v>0</v>
      </c>
      <c r="G25" s="20">
        <v>0</v>
      </c>
      <c r="H25" s="20">
        <f t="shared" ref="H25:H42" si="3">G25+F25</f>
        <v>0</v>
      </c>
      <c r="I25" s="20">
        <v>0</v>
      </c>
      <c r="J25" s="20">
        <f t="shared" ref="J25:J4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9" t="s">
        <v>35</v>
      </c>
      <c r="C26" s="38"/>
      <c r="D26" s="39">
        <v>8150</v>
      </c>
      <c r="E26" s="9"/>
      <c r="F26" s="15">
        <f>'25 JAN 2024'!J26</f>
        <v>0</v>
      </c>
      <c r="G26" s="20">
        <v>5</v>
      </c>
      <c r="H26" s="20">
        <f t="shared" si="3"/>
        <v>5</v>
      </c>
      <c r="I26" s="20">
        <v>5</v>
      </c>
      <c r="J26" s="20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0">
        <v>3</v>
      </c>
      <c r="B27" s="16" t="s">
        <v>36</v>
      </c>
      <c r="C27" s="38"/>
      <c r="D27" s="41">
        <v>8440</v>
      </c>
      <c r="E27" s="16"/>
      <c r="F27" s="15">
        <f>'25 JAN 2024'!J27</f>
        <v>0</v>
      </c>
      <c r="G27" s="15">
        <v>1</v>
      </c>
      <c r="H27" s="15">
        <f t="shared" si="3"/>
        <v>1</v>
      </c>
      <c r="I27" s="15">
        <v>1</v>
      </c>
      <c r="J27" s="15">
        <f t="shared" si="4"/>
        <v>0</v>
      </c>
      <c r="K27" s="16"/>
      <c r="L27" s="43"/>
      <c r="M27" s="44"/>
      <c r="N27" s="3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>
      <c r="A28" s="34">
        <v>4</v>
      </c>
      <c r="B28" s="9" t="s">
        <v>37</v>
      </c>
      <c r="C28" s="38"/>
      <c r="D28" s="45">
        <v>17860</v>
      </c>
      <c r="E28" s="9"/>
      <c r="F28" s="15">
        <f>'25 JAN 2024'!J28</f>
        <v>0</v>
      </c>
      <c r="G28" s="20">
        <v>0</v>
      </c>
      <c r="H28" s="20">
        <f t="shared" si="3"/>
        <v>0</v>
      </c>
      <c r="I28" s="20">
        <v>0</v>
      </c>
      <c r="J28" s="20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9" t="s">
        <v>38</v>
      </c>
      <c r="C29" s="38"/>
      <c r="D29" s="45">
        <v>6260</v>
      </c>
      <c r="E29" s="9"/>
      <c r="F29" s="15">
        <f>'25 JAN 2024'!J29</f>
        <v>0</v>
      </c>
      <c r="G29" s="20">
        <v>0</v>
      </c>
      <c r="H29" s="20">
        <f t="shared" si="3"/>
        <v>0</v>
      </c>
      <c r="I29" s="20">
        <v>0</v>
      </c>
      <c r="J29" s="20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6">
        <v>6</v>
      </c>
      <c r="B30" s="9" t="s">
        <v>39</v>
      </c>
      <c r="C30" s="38"/>
      <c r="D30" s="45">
        <v>850</v>
      </c>
      <c r="E30" s="9"/>
      <c r="F30" s="15">
        <f>'25 JAN 2024'!J30</f>
        <v>0</v>
      </c>
      <c r="G30" s="20">
        <v>0</v>
      </c>
      <c r="H30" s="20">
        <f t="shared" si="3"/>
        <v>0</v>
      </c>
      <c r="I30" s="20">
        <v>0</v>
      </c>
      <c r="J30" s="20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7">
        <v>7</v>
      </c>
      <c r="B31" s="9" t="s">
        <v>40</v>
      </c>
      <c r="C31" s="8"/>
      <c r="D31" s="45">
        <v>3080</v>
      </c>
      <c r="E31" s="16"/>
      <c r="F31" s="15">
        <f>'25 JAN 2024'!J31</f>
        <v>0</v>
      </c>
      <c r="G31" s="15">
        <v>0</v>
      </c>
      <c r="H31" s="15">
        <f t="shared" si="3"/>
        <v>0</v>
      </c>
      <c r="I31" s="20">
        <v>0</v>
      </c>
      <c r="J31" s="15">
        <f t="shared" si="4"/>
        <v>0</v>
      </c>
      <c r="K31" s="16"/>
      <c r="L31" s="43">
        <v>3</v>
      </c>
      <c r="M31" s="44"/>
      <c r="N31" s="3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>
      <c r="A32" s="47">
        <v>8</v>
      </c>
      <c r="B32" s="9" t="s">
        <v>41</v>
      </c>
      <c r="C32" s="48" t="s">
        <v>42</v>
      </c>
      <c r="D32" s="45">
        <v>1890</v>
      </c>
      <c r="E32" s="16"/>
      <c r="F32" s="15">
        <f>'25 JAN 2024'!J32</f>
        <v>0</v>
      </c>
      <c r="G32" s="15">
        <v>0</v>
      </c>
      <c r="H32" s="15">
        <f t="shared" si="3"/>
        <v>0</v>
      </c>
      <c r="I32" s="20">
        <v>0</v>
      </c>
      <c r="J32" s="15">
        <f t="shared" si="4"/>
        <v>0</v>
      </c>
      <c r="K32" s="16"/>
      <c r="L32" s="43">
        <v>0</v>
      </c>
      <c r="M32" s="44"/>
      <c r="N32" s="3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>
      <c r="A33" s="40">
        <v>9</v>
      </c>
      <c r="B33" s="9" t="s">
        <v>43</v>
      </c>
      <c r="C33" s="38"/>
      <c r="D33" s="49">
        <v>5640</v>
      </c>
      <c r="E33" s="16"/>
      <c r="F33" s="15">
        <f>'25 JAN 2024'!J33</f>
        <v>0</v>
      </c>
      <c r="G33" s="15">
        <v>5</v>
      </c>
      <c r="H33" s="15">
        <f t="shared" si="3"/>
        <v>5</v>
      </c>
      <c r="I33" s="20">
        <v>5</v>
      </c>
      <c r="J33" s="15">
        <f t="shared" si="4"/>
        <v>0</v>
      </c>
      <c r="K33" s="16"/>
      <c r="L33" s="43">
        <v>0</v>
      </c>
      <c r="M33" s="44"/>
      <c r="N33" s="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>
      <c r="A34" s="47">
        <v>10</v>
      </c>
      <c r="B34" s="9" t="s">
        <v>44</v>
      </c>
      <c r="C34" s="38"/>
      <c r="D34" s="49">
        <v>2150</v>
      </c>
      <c r="E34" s="16"/>
      <c r="F34" s="15">
        <f>'25 JAN 2024'!J34</f>
        <v>0</v>
      </c>
      <c r="G34" s="15">
        <v>0</v>
      </c>
      <c r="H34" s="15">
        <f t="shared" si="3"/>
        <v>0</v>
      </c>
      <c r="I34" s="20">
        <v>0</v>
      </c>
      <c r="J34" s="15">
        <f t="shared" si="4"/>
        <v>0</v>
      </c>
      <c r="K34" s="16"/>
      <c r="L34" s="43">
        <v>0</v>
      </c>
      <c r="M34" s="44"/>
      <c r="N34" s="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>
      <c r="A35" s="47">
        <v>11</v>
      </c>
      <c r="B35" s="9" t="s">
        <v>45</v>
      </c>
      <c r="C35" s="8"/>
      <c r="D35" s="49">
        <v>33370</v>
      </c>
      <c r="E35" s="16"/>
      <c r="F35" s="15">
        <f>'25 JAN 2024'!J35</f>
        <v>0</v>
      </c>
      <c r="G35" s="15">
        <v>0</v>
      </c>
      <c r="H35" s="15">
        <f t="shared" si="3"/>
        <v>0</v>
      </c>
      <c r="I35" s="20">
        <v>0</v>
      </c>
      <c r="J35" s="15">
        <f t="shared" si="4"/>
        <v>0</v>
      </c>
      <c r="K35" s="16"/>
      <c r="L35" s="43"/>
      <c r="M35" s="44"/>
      <c r="N35" s="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>
      <c r="A36" s="47">
        <v>12</v>
      </c>
      <c r="B36" s="9" t="s">
        <v>46</v>
      </c>
      <c r="C36" s="48" t="s">
        <v>47</v>
      </c>
      <c r="D36" s="49">
        <v>7240</v>
      </c>
      <c r="E36" s="16"/>
      <c r="F36" s="15">
        <f>'25 JAN 2024'!J36</f>
        <v>2</v>
      </c>
      <c r="G36" s="15">
        <v>0</v>
      </c>
      <c r="H36" s="15">
        <f t="shared" si="3"/>
        <v>2</v>
      </c>
      <c r="I36" s="20">
        <v>0</v>
      </c>
      <c r="J36" s="15">
        <f t="shared" si="4"/>
        <v>2</v>
      </c>
      <c r="K36" s="16"/>
      <c r="L36" s="43"/>
      <c r="M36" s="44"/>
      <c r="N36" s="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>
      <c r="A37" s="47">
        <v>13</v>
      </c>
      <c r="B37" s="9" t="s">
        <v>48</v>
      </c>
      <c r="C37" s="8"/>
      <c r="D37" s="49">
        <v>10870</v>
      </c>
      <c r="E37" s="16"/>
      <c r="F37" s="15">
        <f>'25 JAN 2024'!J37</f>
        <v>2</v>
      </c>
      <c r="G37" s="15">
        <v>0</v>
      </c>
      <c r="H37" s="15">
        <f t="shared" si="3"/>
        <v>2</v>
      </c>
      <c r="I37" s="20">
        <v>0</v>
      </c>
      <c r="J37" s="15">
        <f t="shared" si="4"/>
        <v>2</v>
      </c>
      <c r="K37" s="16"/>
      <c r="L37" s="43"/>
      <c r="M37" s="44"/>
      <c r="N37" s="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>
      <c r="A38" s="47">
        <v>14</v>
      </c>
      <c r="B38" s="16" t="s">
        <v>49</v>
      </c>
      <c r="C38" s="50" t="s">
        <v>50</v>
      </c>
      <c r="D38" s="41">
        <v>36800</v>
      </c>
      <c r="E38" s="16"/>
      <c r="F38" s="15">
        <f>'25 JAN 2024'!J38</f>
        <v>3</v>
      </c>
      <c r="G38" s="15">
        <v>0</v>
      </c>
      <c r="H38" s="15">
        <f t="shared" si="3"/>
        <v>3</v>
      </c>
      <c r="I38" s="15">
        <v>0</v>
      </c>
      <c r="J38" s="15">
        <f t="shared" si="4"/>
        <v>3</v>
      </c>
      <c r="K38" s="16"/>
      <c r="L38" s="43">
        <v>7</v>
      </c>
      <c r="M38" s="44"/>
      <c r="N38" s="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>
      <c r="A39" s="47">
        <v>15</v>
      </c>
      <c r="B39" s="16" t="s">
        <v>51</v>
      </c>
      <c r="C39" s="38"/>
      <c r="D39" s="41">
        <v>8420</v>
      </c>
      <c r="E39" s="16"/>
      <c r="F39" s="15">
        <f>'25 JAN 2024'!J39</f>
        <v>0</v>
      </c>
      <c r="G39" s="15">
        <v>0</v>
      </c>
      <c r="H39" s="15">
        <f t="shared" si="3"/>
        <v>0</v>
      </c>
      <c r="I39" s="15">
        <v>0</v>
      </c>
      <c r="J39" s="15">
        <f t="shared" si="4"/>
        <v>0</v>
      </c>
      <c r="K39" s="16"/>
      <c r="L39" s="43"/>
      <c r="M39" s="44"/>
      <c r="N39" s="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>
      <c r="A40" s="47">
        <v>16</v>
      </c>
      <c r="B40" s="9" t="s">
        <v>52</v>
      </c>
      <c r="C40" s="8"/>
      <c r="D40" s="49">
        <v>40900</v>
      </c>
      <c r="E40" s="16"/>
      <c r="F40" s="15">
        <f>'25 JAN 2024'!J40</f>
        <v>0</v>
      </c>
      <c r="G40" s="15">
        <v>15</v>
      </c>
      <c r="H40" s="15">
        <f t="shared" si="3"/>
        <v>15</v>
      </c>
      <c r="I40" s="20">
        <v>15</v>
      </c>
      <c r="J40" s="15">
        <f t="shared" si="4"/>
        <v>0</v>
      </c>
      <c r="K40" s="16"/>
      <c r="L40" s="43"/>
      <c r="M40" s="44"/>
      <c r="N40" s="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>
      <c r="A41" s="47">
        <v>17</v>
      </c>
      <c r="B41" s="16" t="s">
        <v>53</v>
      </c>
      <c r="C41" s="51" t="s">
        <v>54</v>
      </c>
      <c r="D41" s="52">
        <v>14980</v>
      </c>
      <c r="E41" s="16"/>
      <c r="F41" s="15">
        <f>'25 JAN 2024'!J41</f>
        <v>0</v>
      </c>
      <c r="G41" s="15">
        <v>0</v>
      </c>
      <c r="H41" s="15">
        <f t="shared" si="3"/>
        <v>0</v>
      </c>
      <c r="I41" s="15">
        <v>0</v>
      </c>
      <c r="J41" s="15">
        <f t="shared" si="4"/>
        <v>0</v>
      </c>
      <c r="K41" s="16"/>
      <c r="L41" s="43">
        <v>0</v>
      </c>
      <c r="M41" s="44"/>
      <c r="N41" s="3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>
      <c r="A42" s="53">
        <v>18</v>
      </c>
      <c r="B42" s="54" t="s">
        <v>55</v>
      </c>
      <c r="C42" s="51" t="s">
        <v>42</v>
      </c>
      <c r="D42" s="55">
        <v>21060</v>
      </c>
      <c r="E42" s="31"/>
      <c r="F42" s="15">
        <f>'25 JAN 2024'!J42</f>
        <v>0</v>
      </c>
      <c r="G42" s="42">
        <v>0</v>
      </c>
      <c r="H42" s="15">
        <f t="shared" si="3"/>
        <v>0</v>
      </c>
      <c r="I42" s="15">
        <v>0</v>
      </c>
      <c r="J42" s="15">
        <f t="shared" si="4"/>
        <v>0</v>
      </c>
      <c r="K42" s="31"/>
      <c r="L42" s="56"/>
      <c r="M42" s="57"/>
      <c r="N42" s="3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2.75">
      <c r="A43" s="58" t="s">
        <v>56</v>
      </c>
      <c r="B43" s="59"/>
      <c r="C43" s="59"/>
      <c r="D43" s="60"/>
      <c r="E43" s="61"/>
      <c r="F43" s="15">
        <f>'25 JAN 2024'!J43</f>
        <v>7</v>
      </c>
      <c r="G43" s="37">
        <f t="shared" ref="G43:J43" si="5">SUM(G25:G42)</f>
        <v>26</v>
      </c>
      <c r="H43" s="37">
        <f t="shared" si="5"/>
        <v>33</v>
      </c>
      <c r="I43" s="37">
        <f t="shared" si="5"/>
        <v>26</v>
      </c>
      <c r="J43" s="37">
        <f t="shared" si="5"/>
        <v>7</v>
      </c>
      <c r="K43" s="61"/>
      <c r="L43" s="62">
        <f t="shared" ref="L43:L44" si="6">I43/H43*100</f>
        <v>78.787878787878782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>
      <c r="A44" s="58" t="s">
        <v>57</v>
      </c>
      <c r="B44" s="59"/>
      <c r="C44" s="59"/>
      <c r="D44" s="60"/>
      <c r="E44" s="9"/>
      <c r="F44" s="63">
        <f t="shared" ref="F44:J44" si="7">F43+F21</f>
        <v>39</v>
      </c>
      <c r="G44" s="63">
        <f t="shared" si="7"/>
        <v>42</v>
      </c>
      <c r="H44" s="63">
        <f t="shared" si="7"/>
        <v>75</v>
      </c>
      <c r="I44" s="63">
        <f t="shared" si="7"/>
        <v>41</v>
      </c>
      <c r="J44" s="63">
        <f t="shared" si="7"/>
        <v>34</v>
      </c>
      <c r="K44" s="9"/>
      <c r="L44" s="62">
        <f t="shared" si="6"/>
        <v>54.666666666666664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 t="s">
        <v>33</v>
      </c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D44"/>
    <mergeCell ref="A21:C21"/>
    <mergeCell ref="C25:C31"/>
    <mergeCell ref="C32:C35"/>
    <mergeCell ref="C36:C37"/>
    <mergeCell ref="C38:C40"/>
    <mergeCell ref="A43:D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EDFD-2BB3-47A6-B6BD-C5220D07F75D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2" max="2" width="37.140625" customWidth="1"/>
    <col min="3" max="3" width="18.42578125" customWidth="1"/>
    <col min="4" max="4" width="14.5703125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  <col min="15" max="15" width="7.71093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25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JAN 2024'!$N$1&amp;" "&amp;'[1]1 JAN 2024'!$N$2</f>
        <v>TANGGAL 25 JANUARI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20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15">
        <f>'24 JAN 2024'!J7</f>
        <v>0</v>
      </c>
      <c r="G7" s="15">
        <v>0</v>
      </c>
      <c r="H7" s="15">
        <f t="shared" ref="H7:H20" si="0">G7+F7</f>
        <v>0</v>
      </c>
      <c r="I7" s="15">
        <v>0</v>
      </c>
      <c r="J7" s="15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1">
        <v>2</v>
      </c>
      <c r="B8" s="17" t="s">
        <v>16</v>
      </c>
      <c r="C8" s="18" t="s">
        <v>17</v>
      </c>
      <c r="D8" s="19">
        <v>5.78</v>
      </c>
      <c r="E8" s="15"/>
      <c r="F8" s="15">
        <f>'24 JAN 2024'!J8</f>
        <v>0</v>
      </c>
      <c r="G8" s="15">
        <v>4</v>
      </c>
      <c r="H8" s="15">
        <f t="shared" si="0"/>
        <v>4</v>
      </c>
      <c r="I8" s="15">
        <v>0</v>
      </c>
      <c r="J8" s="15">
        <f t="shared" si="1"/>
        <v>4</v>
      </c>
      <c r="K8" s="16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1">
        <v>3</v>
      </c>
      <c r="B9" s="17" t="s">
        <v>18</v>
      </c>
      <c r="C9" s="21"/>
      <c r="D9" s="19">
        <v>14.5</v>
      </c>
      <c r="E9" s="15"/>
      <c r="F9" s="15">
        <f>'24 JAN 2024'!J9</f>
        <v>3</v>
      </c>
      <c r="G9" s="15">
        <v>6</v>
      </c>
      <c r="H9" s="15">
        <f t="shared" si="0"/>
        <v>9</v>
      </c>
      <c r="I9" s="15">
        <v>0</v>
      </c>
      <c r="J9" s="15">
        <f t="shared" si="1"/>
        <v>9</v>
      </c>
      <c r="K9" s="16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15">
        <f>'24 JAN 2024'!J10</f>
        <v>0</v>
      </c>
      <c r="G10" s="15">
        <v>0</v>
      </c>
      <c r="H10" s="20">
        <f t="shared" si="0"/>
        <v>0</v>
      </c>
      <c r="I10" s="15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15">
        <f>'24 JAN 2024'!J11</f>
        <v>0</v>
      </c>
      <c r="G11" s="15">
        <v>0</v>
      </c>
      <c r="H11" s="20">
        <f t="shared" si="0"/>
        <v>0</v>
      </c>
      <c r="I11" s="15">
        <v>0</v>
      </c>
      <c r="J11" s="20">
        <f t="shared" si="1"/>
        <v>0</v>
      </c>
      <c r="K11" s="9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17</v>
      </c>
      <c r="D12" s="19">
        <v>7.85</v>
      </c>
      <c r="E12" s="20"/>
      <c r="F12" s="15">
        <f>'24 JAN 2024'!J12</f>
        <v>0</v>
      </c>
      <c r="G12" s="20">
        <v>0</v>
      </c>
      <c r="H12" s="20">
        <f t="shared" si="0"/>
        <v>0</v>
      </c>
      <c r="I12" s="20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15">
        <f>'24 JAN 2024'!J13</f>
        <v>0</v>
      </c>
      <c r="G13" s="20">
        <v>0</v>
      </c>
      <c r="H13" s="20">
        <f t="shared" si="0"/>
        <v>0</v>
      </c>
      <c r="I13" s="20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20"/>
      <c r="F14" s="15">
        <f>'24 JAN 2024'!J14</f>
        <v>0</v>
      </c>
      <c r="G14" s="20">
        <v>4</v>
      </c>
      <c r="H14" s="20">
        <f t="shared" si="0"/>
        <v>4</v>
      </c>
      <c r="I14" s="20">
        <v>0</v>
      </c>
      <c r="J14" s="20">
        <f t="shared" si="1"/>
        <v>4</v>
      </c>
      <c r="K14" s="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64">
        <v>9</v>
      </c>
      <c r="B15" s="65" t="s">
        <v>25</v>
      </c>
      <c r="C15" s="21"/>
      <c r="D15" s="66">
        <v>24.82</v>
      </c>
      <c r="E15" s="67">
        <v>6</v>
      </c>
      <c r="F15" s="67">
        <f>'24 JAN 2024'!J15</f>
        <v>12</v>
      </c>
      <c r="G15" s="67">
        <v>0</v>
      </c>
      <c r="H15" s="67">
        <f t="shared" si="0"/>
        <v>12</v>
      </c>
      <c r="I15" s="67">
        <v>8</v>
      </c>
      <c r="J15" s="67">
        <f t="shared" si="1"/>
        <v>4</v>
      </c>
      <c r="K15" s="68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>
      <c r="A16" s="22">
        <v>10</v>
      </c>
      <c r="B16" s="17" t="s">
        <v>26</v>
      </c>
      <c r="C16" s="21"/>
      <c r="D16" s="19">
        <v>6.5</v>
      </c>
      <c r="E16" s="20"/>
      <c r="F16" s="15">
        <f>'24 JAN 2024'!J16</f>
        <v>0</v>
      </c>
      <c r="G16" s="20">
        <v>3</v>
      </c>
      <c r="H16" s="20">
        <f t="shared" si="0"/>
        <v>3</v>
      </c>
      <c r="I16" s="20">
        <v>0</v>
      </c>
      <c r="J16" s="20">
        <f t="shared" si="1"/>
        <v>3</v>
      </c>
      <c r="K16" s="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11</v>
      </c>
      <c r="B17" s="17" t="s">
        <v>27</v>
      </c>
      <c r="C17" s="21"/>
      <c r="D17" s="19">
        <v>9.25</v>
      </c>
      <c r="E17" s="20"/>
      <c r="F17" s="15">
        <f>'24 JAN 2024'!J17</f>
        <v>4</v>
      </c>
      <c r="G17" s="20">
        <v>4</v>
      </c>
      <c r="H17" s="20">
        <f t="shared" si="0"/>
        <v>8</v>
      </c>
      <c r="I17" s="20">
        <v>0</v>
      </c>
      <c r="J17" s="20">
        <f t="shared" si="1"/>
        <v>8</v>
      </c>
      <c r="K17" s="9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15">
        <f>'24 JAN 2024'!J18</f>
        <v>0</v>
      </c>
      <c r="G18" s="20">
        <v>0</v>
      </c>
      <c r="H18" s="20">
        <f t="shared" si="0"/>
        <v>0</v>
      </c>
      <c r="I18" s="20">
        <v>0</v>
      </c>
      <c r="J18" s="20">
        <f t="shared" si="1"/>
        <v>0</v>
      </c>
      <c r="K18" s="9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15"/>
      <c r="F19" s="15">
        <f>'24 JAN 2024'!J19</f>
        <v>0</v>
      </c>
      <c r="G19" s="15">
        <v>0</v>
      </c>
      <c r="H19" s="15">
        <f t="shared" si="0"/>
        <v>0</v>
      </c>
      <c r="I19" s="15">
        <v>0</v>
      </c>
      <c r="J19" s="15">
        <f t="shared" si="1"/>
        <v>0</v>
      </c>
      <c r="K19" s="16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71">
        <v>14</v>
      </c>
      <c r="B20" s="72" t="s">
        <v>30</v>
      </c>
      <c r="C20" s="73" t="s">
        <v>15</v>
      </c>
      <c r="D20" s="74">
        <v>17.66</v>
      </c>
      <c r="E20" s="67">
        <v>6</v>
      </c>
      <c r="F20" s="67">
        <f>'24 JAN 2024'!J20</f>
        <v>8</v>
      </c>
      <c r="G20" s="67">
        <v>0</v>
      </c>
      <c r="H20" s="67">
        <f t="shared" si="0"/>
        <v>8</v>
      </c>
      <c r="I20" s="67">
        <v>8</v>
      </c>
      <c r="J20" s="67">
        <f t="shared" si="1"/>
        <v>0</v>
      </c>
      <c r="K20" s="68"/>
      <c r="L20" s="69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 t="shared" ref="F21:J21" si="2">SUM(F7:F20)</f>
        <v>27</v>
      </c>
      <c r="G21" s="15">
        <f t="shared" si="2"/>
        <v>21</v>
      </c>
      <c r="H21" s="15">
        <f t="shared" si="2"/>
        <v>48</v>
      </c>
      <c r="I21" s="15">
        <f t="shared" si="2"/>
        <v>16</v>
      </c>
      <c r="J21" s="15">
        <f t="shared" si="2"/>
        <v>32</v>
      </c>
      <c r="K21" s="31"/>
      <c r="L21" s="32"/>
      <c r="M21" s="33"/>
      <c r="N21" s="33"/>
      <c r="O21" s="33"/>
      <c r="P21" s="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'23 JAN 2024'!J22</f>
        <v>0</v>
      </c>
      <c r="G22" s="20"/>
      <c r="H22" s="20"/>
      <c r="I22" s="20"/>
      <c r="J22" s="20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'23 JAN 2024'!J23</f>
        <v>0</v>
      </c>
      <c r="G23" s="20"/>
      <c r="H23" s="20"/>
      <c r="I23" s="20"/>
      <c r="J23" s="20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'23 JAN 2024'!J24</f>
        <v>0</v>
      </c>
      <c r="G24" s="20"/>
      <c r="H24" s="20"/>
      <c r="I24" s="20"/>
      <c r="J24" s="20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9" t="s">
        <v>34</v>
      </c>
      <c r="C25" s="35"/>
      <c r="D25" s="36">
        <v>5930</v>
      </c>
      <c r="E25" s="9"/>
      <c r="F25" s="15">
        <f>'23 JAN 2024'!J25</f>
        <v>0</v>
      </c>
      <c r="G25" s="20">
        <v>0</v>
      </c>
      <c r="H25" s="20">
        <f t="shared" ref="H25:H42" si="3">G25+F25</f>
        <v>0</v>
      </c>
      <c r="I25" s="20">
        <v>0</v>
      </c>
      <c r="J25" s="15">
        <f t="shared" ref="J25:J4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9" t="s">
        <v>35</v>
      </c>
      <c r="C26" s="38"/>
      <c r="D26" s="39">
        <v>8150</v>
      </c>
      <c r="E26" s="9"/>
      <c r="F26" s="15">
        <f>'23 JAN 2024'!J26</f>
        <v>0</v>
      </c>
      <c r="G26" s="20">
        <v>16</v>
      </c>
      <c r="H26" s="20">
        <f t="shared" si="3"/>
        <v>16</v>
      </c>
      <c r="I26" s="20">
        <v>16</v>
      </c>
      <c r="J26" s="15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0">
        <v>3</v>
      </c>
      <c r="B27" s="16" t="s">
        <v>36</v>
      </c>
      <c r="C27" s="38"/>
      <c r="D27" s="41">
        <v>8440</v>
      </c>
      <c r="E27" s="16"/>
      <c r="F27" s="15">
        <f>'23 JAN 2024'!J27</f>
        <v>0</v>
      </c>
      <c r="G27" s="15">
        <v>0</v>
      </c>
      <c r="H27" s="15">
        <f t="shared" si="3"/>
        <v>0</v>
      </c>
      <c r="I27" s="15">
        <v>0</v>
      </c>
      <c r="J27" s="15">
        <f t="shared" si="4"/>
        <v>0</v>
      </c>
      <c r="K27" s="16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>
      <c r="A28" s="34">
        <v>4</v>
      </c>
      <c r="B28" s="9" t="s">
        <v>37</v>
      </c>
      <c r="C28" s="38"/>
      <c r="D28" s="45">
        <v>17860</v>
      </c>
      <c r="E28" s="9"/>
      <c r="F28" s="15">
        <f>'23 JAN 2024'!J28</f>
        <v>0</v>
      </c>
      <c r="G28" s="20">
        <v>0</v>
      </c>
      <c r="H28" s="20">
        <f t="shared" si="3"/>
        <v>0</v>
      </c>
      <c r="I28" s="20">
        <v>0</v>
      </c>
      <c r="J28" s="15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9" t="s">
        <v>38</v>
      </c>
      <c r="C29" s="38"/>
      <c r="D29" s="45">
        <v>6260</v>
      </c>
      <c r="E29" s="9"/>
      <c r="F29" s="15">
        <f>'23 JAN 2024'!J29</f>
        <v>0</v>
      </c>
      <c r="G29" s="20">
        <v>0</v>
      </c>
      <c r="H29" s="20">
        <f t="shared" si="3"/>
        <v>0</v>
      </c>
      <c r="I29" s="20">
        <v>0</v>
      </c>
      <c r="J29" s="15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6">
        <v>6</v>
      </c>
      <c r="B30" s="9" t="s">
        <v>39</v>
      </c>
      <c r="C30" s="38"/>
      <c r="D30" s="45">
        <v>850</v>
      </c>
      <c r="E30" s="9"/>
      <c r="F30" s="15">
        <f>'23 JAN 2024'!J30</f>
        <v>0</v>
      </c>
      <c r="G30" s="20">
        <v>0</v>
      </c>
      <c r="H30" s="20">
        <f t="shared" si="3"/>
        <v>0</v>
      </c>
      <c r="I30" s="20">
        <v>0</v>
      </c>
      <c r="J30" s="15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7">
        <v>7</v>
      </c>
      <c r="B31" s="9" t="s">
        <v>40</v>
      </c>
      <c r="C31" s="8"/>
      <c r="D31" s="45">
        <v>3080</v>
      </c>
      <c r="E31" s="16"/>
      <c r="F31" s="15">
        <f>'23 JAN 2024'!J31</f>
        <v>0</v>
      </c>
      <c r="G31" s="15">
        <v>0</v>
      </c>
      <c r="H31" s="15">
        <f t="shared" si="3"/>
        <v>0</v>
      </c>
      <c r="I31" s="20">
        <v>0</v>
      </c>
      <c r="J31" s="15">
        <f t="shared" si="4"/>
        <v>0</v>
      </c>
      <c r="K31" s="16"/>
      <c r="L31" s="43">
        <v>3</v>
      </c>
      <c r="M31" s="44"/>
      <c r="N31" s="44"/>
      <c r="O31" s="44"/>
      <c r="P31" s="3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>
      <c r="A32" s="47">
        <v>8</v>
      </c>
      <c r="B32" s="9" t="s">
        <v>41</v>
      </c>
      <c r="C32" s="48" t="s">
        <v>42</v>
      </c>
      <c r="D32" s="45">
        <v>1890</v>
      </c>
      <c r="E32" s="16"/>
      <c r="F32" s="15">
        <f>'23 JAN 2024'!J32</f>
        <v>0</v>
      </c>
      <c r="G32" s="15">
        <v>0</v>
      </c>
      <c r="H32" s="15">
        <f t="shared" si="3"/>
        <v>0</v>
      </c>
      <c r="I32" s="20">
        <v>0</v>
      </c>
      <c r="J32" s="15">
        <f t="shared" si="4"/>
        <v>0</v>
      </c>
      <c r="K32" s="16"/>
      <c r="L32" s="43">
        <v>0</v>
      </c>
      <c r="M32" s="44"/>
      <c r="N32" s="44"/>
      <c r="O32" s="44"/>
      <c r="P32" s="3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>
      <c r="A33" s="40">
        <v>9</v>
      </c>
      <c r="B33" s="9" t="s">
        <v>43</v>
      </c>
      <c r="C33" s="38"/>
      <c r="D33" s="49">
        <v>5640</v>
      </c>
      <c r="E33" s="16"/>
      <c r="F33" s="15">
        <f>'23 JAN 2024'!J33</f>
        <v>0</v>
      </c>
      <c r="G33" s="15">
        <v>0</v>
      </c>
      <c r="H33" s="15">
        <f t="shared" si="3"/>
        <v>0</v>
      </c>
      <c r="I33" s="20">
        <v>0</v>
      </c>
      <c r="J33" s="15">
        <f t="shared" si="4"/>
        <v>0</v>
      </c>
      <c r="K33" s="16"/>
      <c r="L33" s="43">
        <v>0</v>
      </c>
      <c r="M33" s="44"/>
      <c r="N33" s="44"/>
      <c r="O33" s="44"/>
      <c r="P33" s="3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>
      <c r="A34" s="47">
        <v>10</v>
      </c>
      <c r="B34" s="9" t="s">
        <v>44</v>
      </c>
      <c r="C34" s="38"/>
      <c r="D34" s="49">
        <v>2150</v>
      </c>
      <c r="E34" s="16"/>
      <c r="F34" s="15">
        <f>'23 JAN 2024'!J34</f>
        <v>0</v>
      </c>
      <c r="G34" s="15">
        <v>0</v>
      </c>
      <c r="H34" s="15">
        <f t="shared" si="3"/>
        <v>0</v>
      </c>
      <c r="I34" s="20">
        <v>0</v>
      </c>
      <c r="J34" s="15">
        <f t="shared" si="4"/>
        <v>0</v>
      </c>
      <c r="K34" s="16"/>
      <c r="L34" s="43">
        <v>0</v>
      </c>
      <c r="M34" s="44"/>
      <c r="N34" s="44"/>
      <c r="O34" s="44"/>
      <c r="P34" s="3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>
      <c r="A35" s="47">
        <v>11</v>
      </c>
      <c r="B35" s="9" t="s">
        <v>45</v>
      </c>
      <c r="C35" s="8"/>
      <c r="D35" s="49">
        <v>33370</v>
      </c>
      <c r="E35" s="16"/>
      <c r="F35" s="15">
        <f>'23 JAN 2024'!J35</f>
        <v>0</v>
      </c>
      <c r="G35" s="15">
        <v>0</v>
      </c>
      <c r="H35" s="15">
        <f t="shared" si="3"/>
        <v>0</v>
      </c>
      <c r="I35" s="20">
        <v>0</v>
      </c>
      <c r="J35" s="15">
        <f t="shared" si="4"/>
        <v>0</v>
      </c>
      <c r="K35" s="16"/>
      <c r="L35" s="43"/>
      <c r="M35" s="44"/>
      <c r="N35" s="44"/>
      <c r="O35" s="44"/>
      <c r="P35" s="3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>
      <c r="A36" s="47">
        <v>12</v>
      </c>
      <c r="B36" s="9" t="s">
        <v>46</v>
      </c>
      <c r="C36" s="48" t="s">
        <v>47</v>
      </c>
      <c r="D36" s="49">
        <v>7240</v>
      </c>
      <c r="E36" s="16"/>
      <c r="F36" s="15">
        <f>'23 JAN 2024'!J36</f>
        <v>2</v>
      </c>
      <c r="G36" s="15">
        <v>0</v>
      </c>
      <c r="H36" s="15">
        <f t="shared" si="3"/>
        <v>2</v>
      </c>
      <c r="I36" s="20">
        <v>0</v>
      </c>
      <c r="J36" s="15">
        <f t="shared" si="4"/>
        <v>2</v>
      </c>
      <c r="K36" s="16"/>
      <c r="L36" s="43"/>
      <c r="M36" s="44"/>
      <c r="N36" s="44"/>
      <c r="O36" s="44"/>
      <c r="P36" s="3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>
      <c r="A37" s="47">
        <v>13</v>
      </c>
      <c r="B37" s="9" t="s">
        <v>48</v>
      </c>
      <c r="C37" s="8"/>
      <c r="D37" s="49">
        <v>10870</v>
      </c>
      <c r="E37" s="16"/>
      <c r="F37" s="15">
        <f>'23 JAN 2024'!J37</f>
        <v>2</v>
      </c>
      <c r="G37" s="15">
        <v>0</v>
      </c>
      <c r="H37" s="15">
        <f t="shared" si="3"/>
        <v>2</v>
      </c>
      <c r="I37" s="20">
        <v>0</v>
      </c>
      <c r="J37" s="15">
        <f t="shared" si="4"/>
        <v>2</v>
      </c>
      <c r="K37" s="16"/>
      <c r="L37" s="43"/>
      <c r="M37" s="44"/>
      <c r="N37" s="44"/>
      <c r="O37" s="44"/>
      <c r="P37" s="3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>
      <c r="A38" s="47">
        <v>14</v>
      </c>
      <c r="B38" s="16" t="s">
        <v>49</v>
      </c>
      <c r="C38" s="50" t="s">
        <v>50</v>
      </c>
      <c r="D38" s="41">
        <v>36800</v>
      </c>
      <c r="E38" s="16"/>
      <c r="F38" s="15">
        <f>'23 JAN 2024'!J38</f>
        <v>3</v>
      </c>
      <c r="G38" s="15">
        <v>0</v>
      </c>
      <c r="H38" s="15">
        <f t="shared" si="3"/>
        <v>3</v>
      </c>
      <c r="I38" s="15">
        <v>0</v>
      </c>
      <c r="J38" s="15">
        <f t="shared" si="4"/>
        <v>3</v>
      </c>
      <c r="K38" s="16"/>
      <c r="L38" s="43">
        <v>7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>
      <c r="A39" s="47">
        <v>15</v>
      </c>
      <c r="B39" s="16" t="s">
        <v>51</v>
      </c>
      <c r="C39" s="38"/>
      <c r="D39" s="41">
        <v>8420</v>
      </c>
      <c r="E39" s="16"/>
      <c r="F39" s="15">
        <f>'23 JAN 2024'!J39</f>
        <v>0</v>
      </c>
      <c r="G39" s="15">
        <v>0</v>
      </c>
      <c r="H39" s="15">
        <f t="shared" si="3"/>
        <v>0</v>
      </c>
      <c r="I39" s="15">
        <v>0</v>
      </c>
      <c r="J39" s="15">
        <f t="shared" si="4"/>
        <v>0</v>
      </c>
      <c r="K39" s="16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>
      <c r="A40" s="47">
        <v>16</v>
      </c>
      <c r="B40" s="9" t="s">
        <v>52</v>
      </c>
      <c r="C40" s="8"/>
      <c r="D40" s="49">
        <v>40900</v>
      </c>
      <c r="E40" s="16"/>
      <c r="F40" s="15">
        <f>'23 JAN 2024'!J40</f>
        <v>0</v>
      </c>
      <c r="G40" s="15">
        <v>16</v>
      </c>
      <c r="H40" s="15">
        <f t="shared" si="3"/>
        <v>16</v>
      </c>
      <c r="I40" s="20">
        <v>16</v>
      </c>
      <c r="J40" s="15">
        <f t="shared" si="4"/>
        <v>0</v>
      </c>
      <c r="K40" s="16"/>
      <c r="L40" s="43"/>
      <c r="M40" s="44"/>
      <c r="N40" s="44"/>
      <c r="O40" s="44"/>
      <c r="P40" s="3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>
      <c r="A41" s="47">
        <v>17</v>
      </c>
      <c r="B41" s="16" t="s">
        <v>53</v>
      </c>
      <c r="C41" s="51" t="s">
        <v>54</v>
      </c>
      <c r="D41" s="52">
        <v>14980</v>
      </c>
      <c r="E41" s="16"/>
      <c r="F41" s="15">
        <f>'23 JAN 2024'!J41</f>
        <v>0</v>
      </c>
      <c r="G41" s="15">
        <v>0</v>
      </c>
      <c r="H41" s="15">
        <f t="shared" si="3"/>
        <v>0</v>
      </c>
      <c r="I41" s="15">
        <v>0</v>
      </c>
      <c r="J41" s="15">
        <f t="shared" si="4"/>
        <v>0</v>
      </c>
      <c r="K41" s="16"/>
      <c r="L41" s="43">
        <v>0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>
      <c r="A42" s="53">
        <v>18</v>
      </c>
      <c r="B42" s="54" t="s">
        <v>55</v>
      </c>
      <c r="C42" s="51" t="s">
        <v>42</v>
      </c>
      <c r="D42" s="55">
        <v>21060</v>
      </c>
      <c r="E42" s="31"/>
      <c r="F42" s="15">
        <v>0</v>
      </c>
      <c r="G42" s="42">
        <v>0</v>
      </c>
      <c r="H42" s="15">
        <f t="shared" si="3"/>
        <v>0</v>
      </c>
      <c r="I42" s="15">
        <v>0</v>
      </c>
      <c r="J42" s="15">
        <f t="shared" si="4"/>
        <v>0</v>
      </c>
      <c r="K42" s="31"/>
      <c r="L42" s="56"/>
      <c r="M42" s="57"/>
      <c r="N42" s="57"/>
      <c r="O42" s="57"/>
      <c r="P42" s="44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2.75">
      <c r="A43" s="58" t="s">
        <v>56</v>
      </c>
      <c r="B43" s="59"/>
      <c r="C43" s="59"/>
      <c r="D43" s="60"/>
      <c r="E43" s="61"/>
      <c r="F43" s="37">
        <f t="shared" ref="F43:J43" si="5">SUM(F25:F42)</f>
        <v>7</v>
      </c>
      <c r="G43" s="37">
        <f t="shared" si="5"/>
        <v>32</v>
      </c>
      <c r="H43" s="37">
        <f t="shared" si="5"/>
        <v>39</v>
      </c>
      <c r="I43" s="37">
        <f t="shared" si="5"/>
        <v>32</v>
      </c>
      <c r="J43" s="37">
        <f t="shared" si="5"/>
        <v>7</v>
      </c>
      <c r="K43" s="61"/>
      <c r="L43" s="62">
        <f t="shared" ref="L43:L44" si="6">I43/H43*100</f>
        <v>82.051282051282044</v>
      </c>
      <c r="M43" s="33"/>
      <c r="N43" s="33"/>
      <c r="O43" s="33"/>
      <c r="P43" s="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>
      <c r="A44" s="58" t="s">
        <v>57</v>
      </c>
      <c r="B44" s="59"/>
      <c r="C44" s="59"/>
      <c r="D44" s="60"/>
      <c r="E44" s="9"/>
      <c r="F44" s="63">
        <f t="shared" ref="F44:J44" si="7">F43+F21</f>
        <v>34</v>
      </c>
      <c r="G44" s="63">
        <f t="shared" si="7"/>
        <v>53</v>
      </c>
      <c r="H44" s="63">
        <f t="shared" si="7"/>
        <v>87</v>
      </c>
      <c r="I44" s="63">
        <f t="shared" si="7"/>
        <v>48</v>
      </c>
      <c r="J44" s="63">
        <f t="shared" si="7"/>
        <v>39</v>
      </c>
      <c r="K44" s="9"/>
      <c r="L44" s="62">
        <f t="shared" si="6"/>
        <v>55.172413793103445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D44"/>
    <mergeCell ref="A21:C21"/>
    <mergeCell ref="C25:C31"/>
    <mergeCell ref="C32:C35"/>
    <mergeCell ref="C36:C37"/>
    <mergeCell ref="C38:C40"/>
    <mergeCell ref="A43:D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1799-217B-413B-8EDB-75AAE3ACA9B2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1" max="1" width="7.42578125" customWidth="1"/>
    <col min="2" max="2" width="37.140625" customWidth="1"/>
    <col min="3" max="3" width="18.42578125" customWidth="1"/>
    <col min="4" max="4" width="14.5703125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  <col min="13" max="13" width="78.71093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26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JAN 2024'!$N$1&amp;" "&amp;'[1]1 JAN 2024'!$N$2</f>
        <v>TANGGAL 26 JANUARI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15">
        <f>'25 JAN 2024'!J7</f>
        <v>0</v>
      </c>
      <c r="G7" s="15">
        <v>0</v>
      </c>
      <c r="H7" s="15">
        <f t="shared" ref="H7:H20" si="0">G7+F7</f>
        <v>0</v>
      </c>
      <c r="I7" s="15">
        <v>0</v>
      </c>
      <c r="J7" s="15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64">
        <v>2</v>
      </c>
      <c r="B8" s="65" t="s">
        <v>16</v>
      </c>
      <c r="C8" s="75" t="s">
        <v>17</v>
      </c>
      <c r="D8" s="66">
        <v>5.78</v>
      </c>
      <c r="E8" s="67">
        <v>6</v>
      </c>
      <c r="F8" s="67">
        <f>'25 JAN 2024'!J8</f>
        <v>4</v>
      </c>
      <c r="G8" s="67">
        <v>4</v>
      </c>
      <c r="H8" s="67">
        <f t="shared" si="0"/>
        <v>8</v>
      </c>
      <c r="I8" s="67">
        <v>4</v>
      </c>
      <c r="J8" s="67">
        <f t="shared" si="1"/>
        <v>4</v>
      </c>
      <c r="K8" s="68"/>
      <c r="L8" s="69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>
      <c r="A9" s="64">
        <v>3</v>
      </c>
      <c r="B9" s="65" t="s">
        <v>18</v>
      </c>
      <c r="C9" s="21"/>
      <c r="D9" s="66">
        <v>14.5</v>
      </c>
      <c r="E9" s="67">
        <v>6</v>
      </c>
      <c r="F9" s="67">
        <f>'25 JAN 2024'!J9</f>
        <v>9</v>
      </c>
      <c r="G9" s="67">
        <v>0</v>
      </c>
      <c r="H9" s="67">
        <f t="shared" si="0"/>
        <v>9</v>
      </c>
      <c r="I9" s="67">
        <v>6</v>
      </c>
      <c r="J9" s="67">
        <f t="shared" si="1"/>
        <v>3</v>
      </c>
      <c r="K9" s="68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15">
        <f>'25 JAN 2024'!J10</f>
        <v>0</v>
      </c>
      <c r="G10" s="20">
        <v>0</v>
      </c>
      <c r="H10" s="20">
        <f t="shared" si="0"/>
        <v>0</v>
      </c>
      <c r="I10" s="20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15">
        <f>'25 JAN 2024'!J11</f>
        <v>0</v>
      </c>
      <c r="G11" s="20">
        <v>0</v>
      </c>
      <c r="H11" s="20">
        <f t="shared" si="0"/>
        <v>0</v>
      </c>
      <c r="I11" s="20">
        <v>0</v>
      </c>
      <c r="J11" s="20">
        <f t="shared" si="1"/>
        <v>0</v>
      </c>
      <c r="K11" s="9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17</v>
      </c>
      <c r="D12" s="19">
        <v>7.85</v>
      </c>
      <c r="E12" s="20"/>
      <c r="F12" s="15">
        <f>'25 JAN 2024'!J12</f>
        <v>0</v>
      </c>
      <c r="G12" s="20">
        <v>0</v>
      </c>
      <c r="H12" s="20">
        <f t="shared" si="0"/>
        <v>0</v>
      </c>
      <c r="I12" s="20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15">
        <f>'25 JAN 2024'!J13</f>
        <v>0</v>
      </c>
      <c r="G13" s="20">
        <v>0</v>
      </c>
      <c r="H13" s="20">
        <f t="shared" si="0"/>
        <v>0</v>
      </c>
      <c r="I13" s="20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64">
        <v>8</v>
      </c>
      <c r="B14" s="65" t="s">
        <v>23</v>
      </c>
      <c r="C14" s="75" t="s">
        <v>24</v>
      </c>
      <c r="D14" s="66">
        <v>15.05</v>
      </c>
      <c r="E14" s="67">
        <v>6</v>
      </c>
      <c r="F14" s="67">
        <f>'25 JAN 2024'!J14</f>
        <v>4</v>
      </c>
      <c r="G14" s="67">
        <v>0</v>
      </c>
      <c r="H14" s="67">
        <f t="shared" si="0"/>
        <v>4</v>
      </c>
      <c r="I14" s="67">
        <v>4</v>
      </c>
      <c r="J14" s="67">
        <f t="shared" si="1"/>
        <v>0</v>
      </c>
      <c r="K14" s="68"/>
      <c r="L14" s="69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15">
        <f>'25 JAN 2024'!J15</f>
        <v>4</v>
      </c>
      <c r="G15" s="20">
        <v>0</v>
      </c>
      <c r="H15" s="20">
        <f t="shared" si="0"/>
        <v>4</v>
      </c>
      <c r="I15" s="20">
        <v>0</v>
      </c>
      <c r="J15" s="20">
        <f t="shared" si="1"/>
        <v>4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64">
        <v>10</v>
      </c>
      <c r="B16" s="65" t="s">
        <v>26</v>
      </c>
      <c r="C16" s="21"/>
      <c r="D16" s="66">
        <v>6.5</v>
      </c>
      <c r="E16" s="67">
        <v>6</v>
      </c>
      <c r="F16" s="67">
        <f>'25 JAN 2024'!J16</f>
        <v>3</v>
      </c>
      <c r="G16" s="67">
        <v>0</v>
      </c>
      <c r="H16" s="67">
        <f t="shared" si="0"/>
        <v>3</v>
      </c>
      <c r="I16" s="67">
        <v>3</v>
      </c>
      <c r="J16" s="67">
        <f t="shared" si="1"/>
        <v>0</v>
      </c>
      <c r="K16" s="68"/>
      <c r="L16" s="69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>
      <c r="A17" s="64">
        <v>11</v>
      </c>
      <c r="B17" s="65" t="s">
        <v>27</v>
      </c>
      <c r="C17" s="21"/>
      <c r="D17" s="66">
        <v>9.25</v>
      </c>
      <c r="E17" s="67">
        <v>6</v>
      </c>
      <c r="F17" s="67">
        <f>'25 JAN 2024'!J17</f>
        <v>8</v>
      </c>
      <c r="G17" s="67">
        <v>0</v>
      </c>
      <c r="H17" s="67">
        <f t="shared" si="0"/>
        <v>8</v>
      </c>
      <c r="I17" s="67">
        <v>2</v>
      </c>
      <c r="J17" s="67">
        <f t="shared" si="1"/>
        <v>6</v>
      </c>
      <c r="K17" s="68"/>
      <c r="L17" s="69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15">
        <f>'25 JAN 2024'!J18</f>
        <v>0</v>
      </c>
      <c r="G18" s="20">
        <v>0</v>
      </c>
      <c r="H18" s="20">
        <f t="shared" si="0"/>
        <v>0</v>
      </c>
      <c r="I18" s="20">
        <v>0</v>
      </c>
      <c r="J18" s="20">
        <f t="shared" si="1"/>
        <v>0</v>
      </c>
      <c r="K18" s="9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20"/>
      <c r="F19" s="15">
        <f>'25 JAN 2024'!J19</f>
        <v>0</v>
      </c>
      <c r="G19" s="20">
        <v>0</v>
      </c>
      <c r="H19" s="20">
        <f t="shared" si="0"/>
        <v>0</v>
      </c>
      <c r="I19" s="20">
        <v>0</v>
      </c>
      <c r="J19" s="20">
        <f t="shared" si="1"/>
        <v>0</v>
      </c>
      <c r="K19" s="9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15">
        <f>'25 JAN 2024'!J20</f>
        <v>0</v>
      </c>
      <c r="G20" s="20">
        <v>0</v>
      </c>
      <c r="H20" s="20">
        <f t="shared" si="0"/>
        <v>0</v>
      </c>
      <c r="I20" s="20">
        <v>0</v>
      </c>
      <c r="J20" s="20">
        <f t="shared" si="1"/>
        <v>0</v>
      </c>
      <c r="K20" s="9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>'25 JAN 2024'!J21</f>
        <v>32</v>
      </c>
      <c r="G21" s="15">
        <f t="shared" ref="G21:J21" si="2">SUM(G7:G20)</f>
        <v>4</v>
      </c>
      <c r="H21" s="15">
        <f t="shared" si="2"/>
        <v>36</v>
      </c>
      <c r="I21" s="15">
        <f t="shared" si="2"/>
        <v>19</v>
      </c>
      <c r="J21" s="15">
        <f t="shared" si="2"/>
        <v>17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'25 JAN 2024'!J22</f>
        <v>0</v>
      </c>
      <c r="G22" s="9"/>
      <c r="H22" s="9"/>
      <c r="I22" s="9"/>
      <c r="J22" s="9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'25 JAN 2024'!J23</f>
        <v>0</v>
      </c>
      <c r="G23" s="9"/>
      <c r="H23" s="9"/>
      <c r="I23" s="9"/>
      <c r="J23" s="9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'25 JAN 2024'!J24</f>
        <v>0</v>
      </c>
      <c r="G24" s="9"/>
      <c r="H24" s="9"/>
      <c r="I24" s="9"/>
      <c r="J24" s="9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9" t="s">
        <v>34</v>
      </c>
      <c r="C25" s="35"/>
      <c r="D25" s="36">
        <v>5930</v>
      </c>
      <c r="E25" s="9"/>
      <c r="F25" s="15">
        <f>'25 JAN 2024'!J25</f>
        <v>0</v>
      </c>
      <c r="G25" s="20">
        <v>0</v>
      </c>
      <c r="H25" s="20">
        <f t="shared" ref="H25:H42" si="3">G25+F25</f>
        <v>0</v>
      </c>
      <c r="I25" s="20">
        <v>0</v>
      </c>
      <c r="J25" s="20">
        <f t="shared" ref="J25:J4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9" t="s">
        <v>35</v>
      </c>
      <c r="C26" s="38"/>
      <c r="D26" s="39">
        <v>8150</v>
      </c>
      <c r="E26" s="9"/>
      <c r="F26" s="15">
        <f>'25 JAN 2024'!J26</f>
        <v>0</v>
      </c>
      <c r="G26" s="20">
        <v>0</v>
      </c>
      <c r="H26" s="20">
        <f t="shared" si="3"/>
        <v>0</v>
      </c>
      <c r="I26" s="20">
        <v>0</v>
      </c>
      <c r="J26" s="20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0">
        <v>3</v>
      </c>
      <c r="B27" s="16" t="s">
        <v>36</v>
      </c>
      <c r="C27" s="38"/>
      <c r="D27" s="41">
        <v>8440</v>
      </c>
      <c r="E27" s="16"/>
      <c r="F27" s="15">
        <f>'25 JAN 2024'!J27</f>
        <v>0</v>
      </c>
      <c r="G27" s="15">
        <v>0</v>
      </c>
      <c r="H27" s="15">
        <f t="shared" si="3"/>
        <v>0</v>
      </c>
      <c r="I27" s="15">
        <v>0</v>
      </c>
      <c r="J27" s="15">
        <f t="shared" si="4"/>
        <v>0</v>
      </c>
      <c r="K27" s="16"/>
      <c r="L27" s="43"/>
      <c r="M27" s="44"/>
      <c r="N27" s="3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>
      <c r="A28" s="34">
        <v>4</v>
      </c>
      <c r="B28" s="9" t="s">
        <v>37</v>
      </c>
      <c r="C28" s="38"/>
      <c r="D28" s="45">
        <v>17860</v>
      </c>
      <c r="E28" s="9"/>
      <c r="F28" s="15">
        <f>'25 JAN 2024'!J28</f>
        <v>0</v>
      </c>
      <c r="G28" s="20">
        <v>0</v>
      </c>
      <c r="H28" s="20">
        <f t="shared" si="3"/>
        <v>0</v>
      </c>
      <c r="I28" s="20">
        <v>0</v>
      </c>
      <c r="J28" s="20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9" t="s">
        <v>38</v>
      </c>
      <c r="C29" s="38"/>
      <c r="D29" s="45">
        <v>6260</v>
      </c>
      <c r="E29" s="9"/>
      <c r="F29" s="15">
        <f>'25 JAN 2024'!J29</f>
        <v>0</v>
      </c>
      <c r="G29" s="20">
        <v>0</v>
      </c>
      <c r="H29" s="20">
        <f t="shared" si="3"/>
        <v>0</v>
      </c>
      <c r="I29" s="20">
        <v>0</v>
      </c>
      <c r="J29" s="20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6">
        <v>6</v>
      </c>
      <c r="B30" s="9" t="s">
        <v>39</v>
      </c>
      <c r="C30" s="38"/>
      <c r="D30" s="45">
        <v>850</v>
      </c>
      <c r="E30" s="9"/>
      <c r="F30" s="15">
        <f>'25 JAN 2024'!J30</f>
        <v>0</v>
      </c>
      <c r="G30" s="20">
        <v>0</v>
      </c>
      <c r="H30" s="20">
        <f t="shared" si="3"/>
        <v>0</v>
      </c>
      <c r="I30" s="20">
        <v>0</v>
      </c>
      <c r="J30" s="20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7">
        <v>7</v>
      </c>
      <c r="B31" s="9" t="s">
        <v>40</v>
      </c>
      <c r="C31" s="8"/>
      <c r="D31" s="45">
        <v>3080</v>
      </c>
      <c r="E31" s="16"/>
      <c r="F31" s="15">
        <f>'25 JAN 2024'!J31</f>
        <v>0</v>
      </c>
      <c r="G31" s="15">
        <v>0</v>
      </c>
      <c r="H31" s="15">
        <f t="shared" si="3"/>
        <v>0</v>
      </c>
      <c r="I31" s="20">
        <v>0</v>
      </c>
      <c r="J31" s="15">
        <f t="shared" si="4"/>
        <v>0</v>
      </c>
      <c r="K31" s="16"/>
      <c r="L31" s="43">
        <v>3</v>
      </c>
      <c r="M31" s="44"/>
      <c r="N31" s="3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>
      <c r="A32" s="47">
        <v>8</v>
      </c>
      <c r="B32" s="9" t="s">
        <v>41</v>
      </c>
      <c r="C32" s="48" t="s">
        <v>42</v>
      </c>
      <c r="D32" s="45">
        <v>1890</v>
      </c>
      <c r="E32" s="16"/>
      <c r="F32" s="15">
        <f>'25 JAN 2024'!J32</f>
        <v>0</v>
      </c>
      <c r="G32" s="15">
        <v>0</v>
      </c>
      <c r="H32" s="15">
        <f t="shared" si="3"/>
        <v>0</v>
      </c>
      <c r="I32" s="20">
        <v>0</v>
      </c>
      <c r="J32" s="15">
        <f t="shared" si="4"/>
        <v>0</v>
      </c>
      <c r="K32" s="16"/>
      <c r="L32" s="43">
        <v>0</v>
      </c>
      <c r="M32" s="44"/>
      <c r="N32" s="3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>
      <c r="A33" s="40">
        <v>9</v>
      </c>
      <c r="B33" s="9" t="s">
        <v>43</v>
      </c>
      <c r="C33" s="38"/>
      <c r="D33" s="49">
        <v>5640</v>
      </c>
      <c r="E33" s="16"/>
      <c r="F33" s="15">
        <f>'25 JAN 2024'!J33</f>
        <v>0</v>
      </c>
      <c r="G33" s="15">
        <v>0</v>
      </c>
      <c r="H33" s="15">
        <f t="shared" si="3"/>
        <v>0</v>
      </c>
      <c r="I33" s="20">
        <v>0</v>
      </c>
      <c r="J33" s="15">
        <f t="shared" si="4"/>
        <v>0</v>
      </c>
      <c r="K33" s="16"/>
      <c r="L33" s="43">
        <v>0</v>
      </c>
      <c r="M33" s="44"/>
      <c r="N33" s="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>
      <c r="A34" s="47">
        <v>10</v>
      </c>
      <c r="B34" s="9" t="s">
        <v>44</v>
      </c>
      <c r="C34" s="38"/>
      <c r="D34" s="49">
        <v>2150</v>
      </c>
      <c r="E34" s="16"/>
      <c r="F34" s="15">
        <f>'25 JAN 2024'!J34</f>
        <v>0</v>
      </c>
      <c r="G34" s="15">
        <v>0</v>
      </c>
      <c r="H34" s="15">
        <f t="shared" si="3"/>
        <v>0</v>
      </c>
      <c r="I34" s="20">
        <v>0</v>
      </c>
      <c r="J34" s="15">
        <f t="shared" si="4"/>
        <v>0</v>
      </c>
      <c r="K34" s="16"/>
      <c r="L34" s="43">
        <v>0</v>
      </c>
      <c r="M34" s="44"/>
      <c r="N34" s="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>
      <c r="A35" s="47">
        <v>11</v>
      </c>
      <c r="B35" s="9" t="s">
        <v>45</v>
      </c>
      <c r="C35" s="8"/>
      <c r="D35" s="49">
        <v>33370</v>
      </c>
      <c r="E35" s="16"/>
      <c r="F35" s="15">
        <f>'25 JAN 2024'!J35</f>
        <v>0</v>
      </c>
      <c r="G35" s="15">
        <v>0</v>
      </c>
      <c r="H35" s="15">
        <f t="shared" si="3"/>
        <v>0</v>
      </c>
      <c r="I35" s="20">
        <v>0</v>
      </c>
      <c r="J35" s="15">
        <f t="shared" si="4"/>
        <v>0</v>
      </c>
      <c r="K35" s="16"/>
      <c r="L35" s="43"/>
      <c r="M35" s="44"/>
      <c r="N35" s="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>
      <c r="A36" s="47">
        <v>12</v>
      </c>
      <c r="B36" s="9" t="s">
        <v>46</v>
      </c>
      <c r="C36" s="48" t="s">
        <v>47</v>
      </c>
      <c r="D36" s="49">
        <v>7240</v>
      </c>
      <c r="E36" s="16"/>
      <c r="F36" s="15">
        <f>'25 JAN 2024'!J36</f>
        <v>2</v>
      </c>
      <c r="G36" s="15">
        <v>0</v>
      </c>
      <c r="H36" s="15">
        <f t="shared" si="3"/>
        <v>2</v>
      </c>
      <c r="I36" s="20">
        <v>0</v>
      </c>
      <c r="J36" s="15">
        <f t="shared" si="4"/>
        <v>2</v>
      </c>
      <c r="K36" s="16"/>
      <c r="L36" s="43"/>
      <c r="M36" s="44"/>
      <c r="N36" s="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>
      <c r="A37" s="47">
        <v>13</v>
      </c>
      <c r="B37" s="9" t="s">
        <v>48</v>
      </c>
      <c r="C37" s="8"/>
      <c r="D37" s="49">
        <v>10870</v>
      </c>
      <c r="E37" s="16"/>
      <c r="F37" s="15">
        <f>'25 JAN 2024'!J37</f>
        <v>2</v>
      </c>
      <c r="G37" s="15">
        <v>0</v>
      </c>
      <c r="H37" s="15">
        <f t="shared" si="3"/>
        <v>2</v>
      </c>
      <c r="I37" s="20">
        <v>0</v>
      </c>
      <c r="J37" s="15">
        <f t="shared" si="4"/>
        <v>2</v>
      </c>
      <c r="K37" s="16"/>
      <c r="L37" s="43"/>
      <c r="M37" s="44"/>
      <c r="N37" s="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>
      <c r="A38" s="47">
        <v>14</v>
      </c>
      <c r="B38" s="16" t="s">
        <v>49</v>
      </c>
      <c r="C38" s="50" t="s">
        <v>50</v>
      </c>
      <c r="D38" s="41">
        <v>36800</v>
      </c>
      <c r="E38" s="16"/>
      <c r="F38" s="15">
        <f>'25 JAN 2024'!J38</f>
        <v>3</v>
      </c>
      <c r="G38" s="15">
        <v>0</v>
      </c>
      <c r="H38" s="15">
        <f t="shared" si="3"/>
        <v>3</v>
      </c>
      <c r="I38" s="15">
        <v>0</v>
      </c>
      <c r="J38" s="15">
        <f t="shared" si="4"/>
        <v>3</v>
      </c>
      <c r="K38" s="16"/>
      <c r="L38" s="43">
        <v>7</v>
      </c>
      <c r="M38" s="44"/>
      <c r="N38" s="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>
      <c r="A39" s="47">
        <v>15</v>
      </c>
      <c r="B39" s="16" t="s">
        <v>51</v>
      </c>
      <c r="C39" s="38"/>
      <c r="D39" s="41">
        <v>8420</v>
      </c>
      <c r="E39" s="16"/>
      <c r="F39" s="15">
        <f>'25 JAN 2024'!J39</f>
        <v>0</v>
      </c>
      <c r="G39" s="15">
        <v>0</v>
      </c>
      <c r="H39" s="15">
        <f t="shared" si="3"/>
        <v>0</v>
      </c>
      <c r="I39" s="15">
        <v>0</v>
      </c>
      <c r="J39" s="15">
        <f t="shared" si="4"/>
        <v>0</v>
      </c>
      <c r="K39" s="16"/>
      <c r="L39" s="43"/>
      <c r="M39" s="44"/>
      <c r="N39" s="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>
      <c r="A40" s="47">
        <v>16</v>
      </c>
      <c r="B40" s="9" t="s">
        <v>52</v>
      </c>
      <c r="C40" s="8"/>
      <c r="D40" s="49">
        <v>40900</v>
      </c>
      <c r="E40" s="16"/>
      <c r="F40" s="15">
        <f>'25 JAN 2024'!J40</f>
        <v>0</v>
      </c>
      <c r="G40" s="15">
        <v>12</v>
      </c>
      <c r="H40" s="15">
        <f t="shared" si="3"/>
        <v>12</v>
      </c>
      <c r="I40" s="20">
        <v>12</v>
      </c>
      <c r="J40" s="15">
        <f t="shared" si="4"/>
        <v>0</v>
      </c>
      <c r="K40" s="16"/>
      <c r="L40" s="43"/>
      <c r="M40" s="44"/>
      <c r="N40" s="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>
      <c r="A41" s="47">
        <v>17</v>
      </c>
      <c r="B41" s="16" t="s">
        <v>53</v>
      </c>
      <c r="C41" s="51" t="s">
        <v>54</v>
      </c>
      <c r="D41" s="52">
        <v>14980</v>
      </c>
      <c r="E41" s="16"/>
      <c r="F41" s="15">
        <f>'25 JAN 2024'!J41</f>
        <v>0</v>
      </c>
      <c r="G41" s="15">
        <v>13</v>
      </c>
      <c r="H41" s="15">
        <f t="shared" si="3"/>
        <v>13</v>
      </c>
      <c r="I41" s="15">
        <v>13</v>
      </c>
      <c r="J41" s="15">
        <f t="shared" si="4"/>
        <v>0</v>
      </c>
      <c r="K41" s="16"/>
      <c r="L41" s="43">
        <v>0</v>
      </c>
      <c r="M41" s="44"/>
      <c r="N41" s="3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>
      <c r="A42" s="53">
        <v>18</v>
      </c>
      <c r="B42" s="54" t="s">
        <v>55</v>
      </c>
      <c r="C42" s="51" t="s">
        <v>42</v>
      </c>
      <c r="D42" s="55">
        <v>21060</v>
      </c>
      <c r="E42" s="31"/>
      <c r="F42" s="15">
        <f>'25 JAN 2024'!J42</f>
        <v>0</v>
      </c>
      <c r="G42" s="42">
        <v>0</v>
      </c>
      <c r="H42" s="15">
        <f t="shared" si="3"/>
        <v>0</v>
      </c>
      <c r="I42" s="15">
        <v>0</v>
      </c>
      <c r="J42" s="15">
        <f t="shared" si="4"/>
        <v>0</v>
      </c>
      <c r="K42" s="31"/>
      <c r="L42" s="56"/>
      <c r="M42" s="57"/>
      <c r="N42" s="3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2.75">
      <c r="A43" s="58" t="s">
        <v>56</v>
      </c>
      <c r="B43" s="59"/>
      <c r="C43" s="59"/>
      <c r="D43" s="60"/>
      <c r="E43" s="61"/>
      <c r="F43" s="15">
        <f>'25 JAN 2024'!J43</f>
        <v>7</v>
      </c>
      <c r="G43" s="37">
        <f t="shared" ref="G43:J43" si="5">SUM(G25:G42)</f>
        <v>25</v>
      </c>
      <c r="H43" s="37">
        <f t="shared" si="5"/>
        <v>32</v>
      </c>
      <c r="I43" s="37">
        <f t="shared" si="5"/>
        <v>25</v>
      </c>
      <c r="J43" s="37">
        <f t="shared" si="5"/>
        <v>7</v>
      </c>
      <c r="K43" s="61"/>
      <c r="L43" s="62">
        <f t="shared" ref="L43:L44" si="6">I43/H43*100</f>
        <v>78.125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>
      <c r="A44" s="58" t="s">
        <v>57</v>
      </c>
      <c r="B44" s="59"/>
      <c r="C44" s="59"/>
      <c r="D44" s="60"/>
      <c r="E44" s="9"/>
      <c r="F44" s="63">
        <f t="shared" ref="F44:J44" si="7">F43+F21</f>
        <v>39</v>
      </c>
      <c r="G44" s="63">
        <f t="shared" si="7"/>
        <v>29</v>
      </c>
      <c r="H44" s="63">
        <f t="shared" si="7"/>
        <v>68</v>
      </c>
      <c r="I44" s="63">
        <f t="shared" si="7"/>
        <v>44</v>
      </c>
      <c r="J44" s="63">
        <f t="shared" si="7"/>
        <v>24</v>
      </c>
      <c r="K44" s="9"/>
      <c r="L44" s="62">
        <f t="shared" si="6"/>
        <v>64.705882352941174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D44"/>
    <mergeCell ref="A21:C21"/>
    <mergeCell ref="C25:C31"/>
    <mergeCell ref="C32:C35"/>
    <mergeCell ref="C36:C37"/>
    <mergeCell ref="C38:C40"/>
    <mergeCell ref="A43:D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9FC2-4F0B-4B35-B3A6-AEF2F505543F}">
  <sheetPr>
    <outlinePr summaryBelow="0" summaryRight="0"/>
    <pageSetUpPr fitToPage="1"/>
  </sheetPr>
  <dimension ref="A1:Z1001"/>
  <sheetViews>
    <sheetView workbookViewId="0">
      <selection sqref="A1:K1"/>
    </sheetView>
  </sheetViews>
  <sheetFormatPr defaultColWidth="12.5703125" defaultRowHeight="15.75" customHeight="1"/>
  <cols>
    <col min="1" max="1" width="7.42578125" customWidth="1"/>
    <col min="2" max="2" width="37.140625" customWidth="1"/>
    <col min="3" max="3" width="18.42578125" customWidth="1"/>
    <col min="4" max="4" width="14.5703125" customWidth="1"/>
    <col min="6" max="6" width="17.140625" customWidth="1"/>
    <col min="7" max="7" width="17" customWidth="1"/>
    <col min="8" max="8" width="16.5703125" customWidth="1"/>
    <col min="9" max="9" width="17.140625" customWidth="1"/>
    <col min="10" max="10" width="19.85546875" customWidth="1"/>
    <col min="13" max="13" width="78.7109375" customWidth="1"/>
  </cols>
  <sheetData>
    <row r="1" spans="1:2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3">
        <v>27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4" t="str">
        <f>"TANGGAL "&amp;M1&amp;" "&amp;'[1]1 JAN 2024'!$N$1&amp;" "&amp;'[1]1 JAN 2024'!$N$2</f>
        <v>TANGGAL 27 JANUARI 2024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thickBot="1">
      <c r="A6" s="9"/>
      <c r="B6" s="10" t="s">
        <v>13</v>
      </c>
      <c r="C6" s="9"/>
      <c r="D6" s="9"/>
      <c r="E6" s="9"/>
      <c r="F6" s="9"/>
      <c r="G6" s="9"/>
      <c r="H6" s="9"/>
      <c r="I6" s="9"/>
      <c r="J6" s="9"/>
      <c r="K6" s="9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5" thickBot="1">
      <c r="A7" s="11">
        <v>1</v>
      </c>
      <c r="B7" s="12" t="s">
        <v>14</v>
      </c>
      <c r="C7" s="13" t="s">
        <v>15</v>
      </c>
      <c r="D7" s="14">
        <v>24.37</v>
      </c>
      <c r="E7" s="15"/>
      <c r="F7" s="15">
        <f>'26 JAN 2024'!J7</f>
        <v>0</v>
      </c>
      <c r="G7" s="15">
        <v>0</v>
      </c>
      <c r="H7" s="15">
        <f t="shared" ref="H7:H20" si="0">G7+F7</f>
        <v>0</v>
      </c>
      <c r="I7" s="15">
        <v>0</v>
      </c>
      <c r="J7" s="15">
        <f t="shared" ref="J7:J20" si="1">H7-I7</f>
        <v>0</v>
      </c>
      <c r="K7" s="16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22">
        <v>2</v>
      </c>
      <c r="B8" s="17" t="s">
        <v>16</v>
      </c>
      <c r="C8" s="18" t="s">
        <v>17</v>
      </c>
      <c r="D8" s="19">
        <v>5.78</v>
      </c>
      <c r="E8" s="20"/>
      <c r="F8" s="20">
        <f>'26 JAN 2024'!J8</f>
        <v>4</v>
      </c>
      <c r="G8" s="20">
        <v>0</v>
      </c>
      <c r="H8" s="20">
        <f t="shared" si="0"/>
        <v>4</v>
      </c>
      <c r="I8" s="20">
        <v>0</v>
      </c>
      <c r="J8" s="20">
        <f t="shared" si="1"/>
        <v>4</v>
      </c>
      <c r="K8" s="9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22">
        <v>3</v>
      </c>
      <c r="B9" s="17" t="s">
        <v>18</v>
      </c>
      <c r="C9" s="21"/>
      <c r="D9" s="19">
        <v>14.5</v>
      </c>
      <c r="E9" s="20"/>
      <c r="F9" s="20">
        <f>'26 JAN 2024'!J9</f>
        <v>3</v>
      </c>
      <c r="G9" s="20">
        <v>8</v>
      </c>
      <c r="H9" s="20">
        <f t="shared" si="0"/>
        <v>11</v>
      </c>
      <c r="I9" s="20">
        <v>0</v>
      </c>
      <c r="J9" s="20">
        <f t="shared" si="1"/>
        <v>11</v>
      </c>
      <c r="K9" s="9"/>
      <c r="L9" s="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</v>
      </c>
      <c r="B10" s="17" t="s">
        <v>19</v>
      </c>
      <c r="C10" s="21"/>
      <c r="D10" s="19">
        <v>0.43</v>
      </c>
      <c r="E10" s="20"/>
      <c r="F10" s="20">
        <f>'26 JAN 2024'!J10</f>
        <v>0</v>
      </c>
      <c r="G10" s="20">
        <v>0</v>
      </c>
      <c r="H10" s="20">
        <f t="shared" si="0"/>
        <v>0</v>
      </c>
      <c r="I10" s="20">
        <v>0</v>
      </c>
      <c r="J10" s="20">
        <f t="shared" si="1"/>
        <v>0</v>
      </c>
      <c r="K10" s="9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.5" thickBot="1">
      <c r="A11" s="22">
        <v>5</v>
      </c>
      <c r="B11" s="17" t="s">
        <v>20</v>
      </c>
      <c r="C11" s="23"/>
      <c r="D11" s="19">
        <v>19.579999999999998</v>
      </c>
      <c r="E11" s="20"/>
      <c r="F11" s="20">
        <f>'26 JAN 2024'!J11</f>
        <v>0</v>
      </c>
      <c r="G11" s="20">
        <v>0</v>
      </c>
      <c r="H11" s="20">
        <f t="shared" si="0"/>
        <v>0</v>
      </c>
      <c r="I11" s="20">
        <v>0</v>
      </c>
      <c r="J11" s="20">
        <f t="shared" si="1"/>
        <v>0</v>
      </c>
      <c r="K11" s="9"/>
      <c r="L11" s="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6</v>
      </c>
      <c r="B12" s="17" t="s">
        <v>21</v>
      </c>
      <c r="C12" s="18" t="s">
        <v>17</v>
      </c>
      <c r="D12" s="19">
        <v>7.85</v>
      </c>
      <c r="E12" s="20"/>
      <c r="F12" s="20">
        <f>'26 JAN 2024'!J12</f>
        <v>0</v>
      </c>
      <c r="G12" s="20">
        <v>0</v>
      </c>
      <c r="H12" s="20">
        <f t="shared" si="0"/>
        <v>0</v>
      </c>
      <c r="I12" s="20">
        <v>0</v>
      </c>
      <c r="J12" s="20">
        <f t="shared" si="1"/>
        <v>0</v>
      </c>
      <c r="K12" s="9"/>
      <c r="L12" s="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>
      <c r="A13" s="22">
        <v>7</v>
      </c>
      <c r="B13" s="17" t="s">
        <v>22</v>
      </c>
      <c r="C13" s="23"/>
      <c r="D13" s="19">
        <v>1.3</v>
      </c>
      <c r="E13" s="20"/>
      <c r="F13" s="20">
        <f>'26 JAN 2024'!J13</f>
        <v>0</v>
      </c>
      <c r="G13" s="20">
        <v>0</v>
      </c>
      <c r="H13" s="20">
        <f t="shared" si="0"/>
        <v>0</v>
      </c>
      <c r="I13" s="20">
        <v>0</v>
      </c>
      <c r="J13" s="20">
        <f t="shared" si="1"/>
        <v>0</v>
      </c>
      <c r="K13" s="9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8</v>
      </c>
      <c r="B14" s="17" t="s">
        <v>23</v>
      </c>
      <c r="C14" s="18" t="s">
        <v>24</v>
      </c>
      <c r="D14" s="19">
        <v>15.05</v>
      </c>
      <c r="E14" s="20"/>
      <c r="F14" s="20">
        <f>'26 JAN 2024'!J14</f>
        <v>0</v>
      </c>
      <c r="G14" s="20">
        <v>0</v>
      </c>
      <c r="H14" s="20">
        <f t="shared" si="0"/>
        <v>0</v>
      </c>
      <c r="I14" s="20">
        <v>0</v>
      </c>
      <c r="J14" s="20">
        <f t="shared" si="1"/>
        <v>0</v>
      </c>
      <c r="K14" s="9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9</v>
      </c>
      <c r="B15" s="17" t="s">
        <v>25</v>
      </c>
      <c r="C15" s="21"/>
      <c r="D15" s="19">
        <v>24.82</v>
      </c>
      <c r="E15" s="20"/>
      <c r="F15" s="20">
        <f>'26 JAN 2024'!J15</f>
        <v>4</v>
      </c>
      <c r="G15" s="20">
        <v>0</v>
      </c>
      <c r="H15" s="20">
        <f t="shared" si="0"/>
        <v>4</v>
      </c>
      <c r="I15" s="20">
        <v>0</v>
      </c>
      <c r="J15" s="20">
        <f t="shared" si="1"/>
        <v>4</v>
      </c>
      <c r="K15" s="9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10</v>
      </c>
      <c r="B16" s="17" t="s">
        <v>26</v>
      </c>
      <c r="C16" s="21"/>
      <c r="D16" s="19">
        <v>6.5</v>
      </c>
      <c r="E16" s="20"/>
      <c r="F16" s="20">
        <f>'26 JAN 2024'!J16</f>
        <v>0</v>
      </c>
      <c r="G16" s="20">
        <v>3</v>
      </c>
      <c r="H16" s="20">
        <f t="shared" si="0"/>
        <v>3</v>
      </c>
      <c r="I16" s="20">
        <v>0</v>
      </c>
      <c r="J16" s="20">
        <f t="shared" si="1"/>
        <v>3</v>
      </c>
      <c r="K16" s="9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11</v>
      </c>
      <c r="B17" s="17" t="s">
        <v>27</v>
      </c>
      <c r="C17" s="21"/>
      <c r="D17" s="19">
        <v>9.25</v>
      </c>
      <c r="E17" s="20"/>
      <c r="F17" s="20">
        <f>'26 JAN 2024'!J17</f>
        <v>6</v>
      </c>
      <c r="G17" s="20">
        <v>3</v>
      </c>
      <c r="H17" s="20">
        <f t="shared" si="0"/>
        <v>9</v>
      </c>
      <c r="I17" s="20">
        <v>0</v>
      </c>
      <c r="J17" s="20">
        <f t="shared" si="1"/>
        <v>9</v>
      </c>
      <c r="K17" s="9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12</v>
      </c>
      <c r="B18" s="17" t="s">
        <v>28</v>
      </c>
      <c r="C18" s="21"/>
      <c r="D18" s="19">
        <v>26</v>
      </c>
      <c r="E18" s="20"/>
      <c r="F18" s="15">
        <f>'26 JAN 2024'!J18</f>
        <v>0</v>
      </c>
      <c r="G18" s="20">
        <v>0</v>
      </c>
      <c r="H18" s="20">
        <f t="shared" si="0"/>
        <v>0</v>
      </c>
      <c r="I18" s="20">
        <v>0</v>
      </c>
      <c r="J18" s="20">
        <f t="shared" si="1"/>
        <v>0</v>
      </c>
      <c r="K18" s="9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thickBot="1">
      <c r="A19" s="11">
        <v>13</v>
      </c>
      <c r="B19" s="17" t="s">
        <v>29</v>
      </c>
      <c r="C19" s="23"/>
      <c r="D19" s="19">
        <v>8.3000000000000007</v>
      </c>
      <c r="E19" s="20"/>
      <c r="F19" s="15">
        <f>'26 JAN 2024'!J19</f>
        <v>0</v>
      </c>
      <c r="G19" s="20">
        <v>0</v>
      </c>
      <c r="H19" s="20">
        <f t="shared" si="0"/>
        <v>0</v>
      </c>
      <c r="I19" s="20">
        <v>0</v>
      </c>
      <c r="J19" s="20">
        <f t="shared" si="1"/>
        <v>0</v>
      </c>
      <c r="K19" s="9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.5" thickBot="1">
      <c r="A20" s="24">
        <v>14</v>
      </c>
      <c r="B20" s="25" t="s">
        <v>30</v>
      </c>
      <c r="C20" s="13" t="s">
        <v>15</v>
      </c>
      <c r="D20" s="26">
        <v>17.66</v>
      </c>
      <c r="E20" s="20"/>
      <c r="F20" s="15">
        <f>'26 JAN 2024'!J20</f>
        <v>0</v>
      </c>
      <c r="G20" s="20">
        <v>0</v>
      </c>
      <c r="H20" s="20">
        <f t="shared" si="0"/>
        <v>0</v>
      </c>
      <c r="I20" s="20">
        <v>0</v>
      </c>
      <c r="J20" s="20">
        <f t="shared" si="1"/>
        <v>0</v>
      </c>
      <c r="K20" s="9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>
      <c r="A21" s="27" t="s">
        <v>31</v>
      </c>
      <c r="B21" s="28"/>
      <c r="C21" s="29"/>
      <c r="D21" s="30">
        <f>SUM(D7:D20)</f>
        <v>181.39</v>
      </c>
      <c r="E21" s="15"/>
      <c r="F21" s="15">
        <f>'25 JAN 2024'!J21</f>
        <v>32</v>
      </c>
      <c r="G21" s="15">
        <f t="shared" ref="G21:J21" si="2">SUM(G7:G20)</f>
        <v>14</v>
      </c>
      <c r="H21" s="15">
        <f t="shared" si="2"/>
        <v>31</v>
      </c>
      <c r="I21" s="15">
        <f t="shared" si="2"/>
        <v>0</v>
      </c>
      <c r="J21" s="15">
        <f t="shared" si="2"/>
        <v>31</v>
      </c>
      <c r="K21" s="31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2.75">
      <c r="A22" s="9"/>
      <c r="B22" s="9"/>
      <c r="C22" s="9"/>
      <c r="D22" s="9"/>
      <c r="E22" s="9"/>
      <c r="F22" s="15">
        <f>'25 JAN 2024'!J22</f>
        <v>0</v>
      </c>
      <c r="G22" s="9"/>
      <c r="H22" s="9"/>
      <c r="I22" s="9"/>
      <c r="J22" s="9"/>
      <c r="K22" s="9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>
      <c r="A23" s="9"/>
      <c r="B23" s="10" t="s">
        <v>32</v>
      </c>
      <c r="C23" s="9"/>
      <c r="D23" s="9"/>
      <c r="E23" s="9"/>
      <c r="F23" s="15">
        <f>'25 JAN 2024'!J23</f>
        <v>0</v>
      </c>
      <c r="G23" s="9"/>
      <c r="H23" s="9"/>
      <c r="I23" s="9"/>
      <c r="J23" s="9"/>
      <c r="K23" s="9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>
      <c r="A24" s="9"/>
      <c r="B24" s="9"/>
      <c r="C24" s="9"/>
      <c r="D24" s="9"/>
      <c r="E24" s="9"/>
      <c r="F24" s="15">
        <f>'25 JAN 2024'!J24</f>
        <v>0</v>
      </c>
      <c r="G24" s="9"/>
      <c r="H24" s="9"/>
      <c r="I24" s="9"/>
      <c r="J24" s="9"/>
      <c r="K24" s="9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4">
        <v>1</v>
      </c>
      <c r="B25" s="9" t="s">
        <v>34</v>
      </c>
      <c r="C25" s="35"/>
      <c r="D25" s="36">
        <v>5930</v>
      </c>
      <c r="E25" s="9"/>
      <c r="F25" s="15">
        <f>'25 JAN 2024'!J25</f>
        <v>0</v>
      </c>
      <c r="G25" s="20">
        <v>0</v>
      </c>
      <c r="H25" s="20">
        <f t="shared" ref="H25:H42" si="3">G25+F25</f>
        <v>0</v>
      </c>
      <c r="I25" s="20">
        <v>0</v>
      </c>
      <c r="J25" s="20">
        <f t="shared" ref="J25:J42" si="4">H25-I25</f>
        <v>0</v>
      </c>
      <c r="K25" s="9"/>
      <c r="L25" s="5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4">
        <v>2</v>
      </c>
      <c r="B26" s="9" t="s">
        <v>35</v>
      </c>
      <c r="C26" s="38"/>
      <c r="D26" s="39">
        <v>8150</v>
      </c>
      <c r="E26" s="9"/>
      <c r="F26" s="15">
        <f>'25 JAN 2024'!J26</f>
        <v>0</v>
      </c>
      <c r="G26" s="20">
        <v>0</v>
      </c>
      <c r="H26" s="20">
        <f t="shared" si="3"/>
        <v>0</v>
      </c>
      <c r="I26" s="20">
        <v>0</v>
      </c>
      <c r="J26" s="20">
        <f t="shared" si="4"/>
        <v>0</v>
      </c>
      <c r="K26" s="9"/>
      <c r="L26" s="5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40">
        <v>3</v>
      </c>
      <c r="B27" s="16" t="s">
        <v>36</v>
      </c>
      <c r="C27" s="38"/>
      <c r="D27" s="41">
        <v>8440</v>
      </c>
      <c r="E27" s="16"/>
      <c r="F27" s="15">
        <f>'25 JAN 2024'!J27</f>
        <v>0</v>
      </c>
      <c r="G27" s="15">
        <v>0</v>
      </c>
      <c r="H27" s="15">
        <f t="shared" si="3"/>
        <v>0</v>
      </c>
      <c r="I27" s="15">
        <v>0</v>
      </c>
      <c r="J27" s="15">
        <f t="shared" si="4"/>
        <v>0</v>
      </c>
      <c r="K27" s="16"/>
      <c r="L27" s="43"/>
      <c r="M27" s="44"/>
      <c r="N27" s="3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>
      <c r="A28" s="34">
        <v>4</v>
      </c>
      <c r="B28" s="9" t="s">
        <v>37</v>
      </c>
      <c r="C28" s="38"/>
      <c r="D28" s="45">
        <v>17860</v>
      </c>
      <c r="E28" s="9"/>
      <c r="F28" s="15">
        <f>'25 JAN 2024'!J28</f>
        <v>0</v>
      </c>
      <c r="G28" s="20">
        <v>0</v>
      </c>
      <c r="H28" s="20">
        <f t="shared" si="3"/>
        <v>0</v>
      </c>
      <c r="I28" s="20">
        <v>0</v>
      </c>
      <c r="J28" s="20">
        <f t="shared" si="4"/>
        <v>0</v>
      </c>
      <c r="K28" s="9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4">
        <v>5</v>
      </c>
      <c r="B29" s="9" t="s">
        <v>38</v>
      </c>
      <c r="C29" s="38"/>
      <c r="D29" s="45">
        <v>6260</v>
      </c>
      <c r="E29" s="9"/>
      <c r="F29" s="15">
        <f>'25 JAN 2024'!J29</f>
        <v>0</v>
      </c>
      <c r="G29" s="20">
        <v>0</v>
      </c>
      <c r="H29" s="20">
        <f t="shared" si="3"/>
        <v>0</v>
      </c>
      <c r="I29" s="20">
        <v>0</v>
      </c>
      <c r="J29" s="20">
        <f t="shared" si="4"/>
        <v>0</v>
      </c>
      <c r="K29" s="9"/>
      <c r="L29" s="5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6">
        <v>6</v>
      </c>
      <c r="B30" s="9" t="s">
        <v>39</v>
      </c>
      <c r="C30" s="38"/>
      <c r="D30" s="45">
        <v>850</v>
      </c>
      <c r="E30" s="9"/>
      <c r="F30" s="15">
        <f>'25 JAN 2024'!J30</f>
        <v>0</v>
      </c>
      <c r="G30" s="20">
        <v>0</v>
      </c>
      <c r="H30" s="20">
        <f t="shared" si="3"/>
        <v>0</v>
      </c>
      <c r="I30" s="20">
        <v>0</v>
      </c>
      <c r="J30" s="20">
        <f t="shared" si="4"/>
        <v>0</v>
      </c>
      <c r="K30" s="9"/>
      <c r="L30" s="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47">
        <v>7</v>
      </c>
      <c r="B31" s="9" t="s">
        <v>40</v>
      </c>
      <c r="C31" s="8"/>
      <c r="D31" s="45">
        <v>3080</v>
      </c>
      <c r="E31" s="16"/>
      <c r="F31" s="15">
        <f>'25 JAN 2024'!J31</f>
        <v>0</v>
      </c>
      <c r="G31" s="15">
        <v>0</v>
      </c>
      <c r="H31" s="15">
        <f t="shared" si="3"/>
        <v>0</v>
      </c>
      <c r="I31" s="20">
        <v>0</v>
      </c>
      <c r="J31" s="15">
        <f t="shared" si="4"/>
        <v>0</v>
      </c>
      <c r="K31" s="16"/>
      <c r="L31" s="43">
        <v>3</v>
      </c>
      <c r="M31" s="44"/>
      <c r="N31" s="3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>
      <c r="A32" s="47">
        <v>8</v>
      </c>
      <c r="B32" s="9" t="s">
        <v>41</v>
      </c>
      <c r="C32" s="48" t="s">
        <v>42</v>
      </c>
      <c r="D32" s="45">
        <v>1890</v>
      </c>
      <c r="E32" s="16"/>
      <c r="F32" s="15">
        <f>'25 JAN 2024'!J32</f>
        <v>0</v>
      </c>
      <c r="G32" s="15">
        <v>0</v>
      </c>
      <c r="H32" s="15">
        <f t="shared" si="3"/>
        <v>0</v>
      </c>
      <c r="I32" s="20">
        <v>0</v>
      </c>
      <c r="J32" s="15">
        <f t="shared" si="4"/>
        <v>0</v>
      </c>
      <c r="K32" s="16"/>
      <c r="L32" s="43">
        <v>0</v>
      </c>
      <c r="M32" s="44"/>
      <c r="N32" s="3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>
      <c r="A33" s="40">
        <v>9</v>
      </c>
      <c r="B33" s="9" t="s">
        <v>43</v>
      </c>
      <c r="C33" s="38"/>
      <c r="D33" s="49">
        <v>5640</v>
      </c>
      <c r="E33" s="16"/>
      <c r="F33" s="15">
        <f>'25 JAN 2024'!J33</f>
        <v>0</v>
      </c>
      <c r="G33" s="15">
        <v>0</v>
      </c>
      <c r="H33" s="15">
        <f t="shared" si="3"/>
        <v>0</v>
      </c>
      <c r="I33" s="20">
        <v>0</v>
      </c>
      <c r="J33" s="15">
        <f t="shared" si="4"/>
        <v>0</v>
      </c>
      <c r="K33" s="16"/>
      <c r="L33" s="43">
        <v>0</v>
      </c>
      <c r="M33" s="44"/>
      <c r="N33" s="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>
      <c r="A34" s="47">
        <v>10</v>
      </c>
      <c r="B34" s="9" t="s">
        <v>44</v>
      </c>
      <c r="C34" s="38"/>
      <c r="D34" s="49">
        <v>2150</v>
      </c>
      <c r="E34" s="16"/>
      <c r="F34" s="15">
        <f>'25 JAN 2024'!J34</f>
        <v>0</v>
      </c>
      <c r="G34" s="15">
        <v>0</v>
      </c>
      <c r="H34" s="15">
        <f t="shared" si="3"/>
        <v>0</v>
      </c>
      <c r="I34" s="20">
        <v>0</v>
      </c>
      <c r="J34" s="15">
        <f t="shared" si="4"/>
        <v>0</v>
      </c>
      <c r="K34" s="16"/>
      <c r="L34" s="43">
        <v>0</v>
      </c>
      <c r="M34" s="44"/>
      <c r="N34" s="3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>
      <c r="A35" s="47">
        <v>11</v>
      </c>
      <c r="B35" s="9" t="s">
        <v>45</v>
      </c>
      <c r="C35" s="8"/>
      <c r="D35" s="49">
        <v>33370</v>
      </c>
      <c r="E35" s="16"/>
      <c r="F35" s="15">
        <f>'25 JAN 2024'!J35</f>
        <v>0</v>
      </c>
      <c r="G35" s="15">
        <v>14</v>
      </c>
      <c r="H35" s="15">
        <f t="shared" si="3"/>
        <v>14</v>
      </c>
      <c r="I35" s="20">
        <v>14</v>
      </c>
      <c r="J35" s="15">
        <f t="shared" si="4"/>
        <v>0</v>
      </c>
      <c r="K35" s="16"/>
      <c r="L35" s="43"/>
      <c r="M35" s="44"/>
      <c r="N35" s="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>
      <c r="A36" s="47">
        <v>12</v>
      </c>
      <c r="B36" s="9" t="s">
        <v>46</v>
      </c>
      <c r="C36" s="48" t="s">
        <v>47</v>
      </c>
      <c r="D36" s="49">
        <v>7240</v>
      </c>
      <c r="E36" s="16"/>
      <c r="F36" s="15">
        <f>'25 JAN 2024'!J36</f>
        <v>2</v>
      </c>
      <c r="G36" s="15">
        <v>0</v>
      </c>
      <c r="H36" s="15">
        <f t="shared" si="3"/>
        <v>2</v>
      </c>
      <c r="I36" s="20">
        <v>0</v>
      </c>
      <c r="J36" s="15">
        <f t="shared" si="4"/>
        <v>2</v>
      </c>
      <c r="K36" s="16"/>
      <c r="L36" s="43"/>
      <c r="M36" s="44"/>
      <c r="N36" s="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>
      <c r="A37" s="47">
        <v>13</v>
      </c>
      <c r="B37" s="9" t="s">
        <v>48</v>
      </c>
      <c r="C37" s="8"/>
      <c r="D37" s="49">
        <v>10870</v>
      </c>
      <c r="E37" s="16"/>
      <c r="F37" s="15">
        <f>'25 JAN 2024'!J37</f>
        <v>2</v>
      </c>
      <c r="G37" s="15">
        <v>0</v>
      </c>
      <c r="H37" s="15">
        <f t="shared" si="3"/>
        <v>2</v>
      </c>
      <c r="I37" s="20">
        <v>0</v>
      </c>
      <c r="J37" s="15">
        <f t="shared" si="4"/>
        <v>2</v>
      </c>
      <c r="K37" s="16"/>
      <c r="L37" s="43"/>
      <c r="M37" s="44"/>
      <c r="N37" s="3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>
      <c r="A38" s="47">
        <v>14</v>
      </c>
      <c r="B38" s="16" t="s">
        <v>49</v>
      </c>
      <c r="C38" s="50" t="s">
        <v>50</v>
      </c>
      <c r="D38" s="41">
        <v>36800</v>
      </c>
      <c r="E38" s="16"/>
      <c r="F38" s="15">
        <f>'25 JAN 2024'!J38</f>
        <v>3</v>
      </c>
      <c r="G38" s="15">
        <v>11</v>
      </c>
      <c r="H38" s="15">
        <f t="shared" si="3"/>
        <v>14</v>
      </c>
      <c r="I38" s="15">
        <v>14</v>
      </c>
      <c r="J38" s="15">
        <f t="shared" si="4"/>
        <v>0</v>
      </c>
      <c r="K38" s="16"/>
      <c r="L38" s="43">
        <v>7</v>
      </c>
      <c r="M38" s="44"/>
      <c r="N38" s="3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>
      <c r="A39" s="47">
        <v>15</v>
      </c>
      <c r="B39" s="16" t="s">
        <v>51</v>
      </c>
      <c r="C39" s="38"/>
      <c r="D39" s="41">
        <v>8420</v>
      </c>
      <c r="E39" s="16"/>
      <c r="F39" s="15">
        <f>'25 JAN 2024'!J39</f>
        <v>0</v>
      </c>
      <c r="G39" s="15">
        <v>0</v>
      </c>
      <c r="H39" s="15">
        <f t="shared" si="3"/>
        <v>0</v>
      </c>
      <c r="I39" s="15">
        <v>0</v>
      </c>
      <c r="J39" s="15">
        <f t="shared" si="4"/>
        <v>0</v>
      </c>
      <c r="K39" s="16"/>
      <c r="L39" s="43"/>
      <c r="M39" s="44"/>
      <c r="N39" s="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>
      <c r="A40" s="47">
        <v>16</v>
      </c>
      <c r="B40" s="9" t="s">
        <v>52</v>
      </c>
      <c r="C40" s="8"/>
      <c r="D40" s="49">
        <v>40900</v>
      </c>
      <c r="E40" s="16"/>
      <c r="F40" s="15">
        <f>'25 JAN 2024'!J40</f>
        <v>0</v>
      </c>
      <c r="G40" s="15">
        <v>0</v>
      </c>
      <c r="H40" s="15">
        <f t="shared" si="3"/>
        <v>0</v>
      </c>
      <c r="I40" s="20">
        <v>0</v>
      </c>
      <c r="J40" s="15">
        <f t="shared" si="4"/>
        <v>0</v>
      </c>
      <c r="K40" s="16"/>
      <c r="L40" s="43"/>
      <c r="M40" s="44"/>
      <c r="N40" s="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>
      <c r="A41" s="47">
        <v>17</v>
      </c>
      <c r="B41" s="16" t="s">
        <v>53</v>
      </c>
      <c r="C41" s="51" t="s">
        <v>54</v>
      </c>
      <c r="D41" s="52">
        <v>14980</v>
      </c>
      <c r="E41" s="16"/>
      <c r="F41" s="15">
        <f>'25 JAN 2024'!J41</f>
        <v>0</v>
      </c>
      <c r="G41" s="15">
        <v>0</v>
      </c>
      <c r="H41" s="15">
        <f t="shared" si="3"/>
        <v>0</v>
      </c>
      <c r="I41" s="15">
        <v>0</v>
      </c>
      <c r="J41" s="15">
        <f t="shared" si="4"/>
        <v>0</v>
      </c>
      <c r="K41" s="16"/>
      <c r="L41" s="43">
        <v>0</v>
      </c>
      <c r="M41" s="44"/>
      <c r="N41" s="3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>
      <c r="A42" s="53">
        <v>18</v>
      </c>
      <c r="B42" s="54" t="s">
        <v>55</v>
      </c>
      <c r="C42" s="51" t="s">
        <v>42</v>
      </c>
      <c r="D42" s="55">
        <v>21060</v>
      </c>
      <c r="E42" s="31"/>
      <c r="F42" s="15">
        <f>'25 JAN 2024'!J42</f>
        <v>0</v>
      </c>
      <c r="G42" s="42">
        <v>4</v>
      </c>
      <c r="H42" s="15">
        <f t="shared" si="3"/>
        <v>4</v>
      </c>
      <c r="I42" s="15">
        <v>4</v>
      </c>
      <c r="J42" s="15">
        <f t="shared" si="4"/>
        <v>0</v>
      </c>
      <c r="K42" s="31"/>
      <c r="L42" s="56"/>
      <c r="M42" s="57"/>
      <c r="N42" s="3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2.75">
      <c r="A43" s="58" t="s">
        <v>56</v>
      </c>
      <c r="B43" s="59"/>
      <c r="C43" s="59"/>
      <c r="D43" s="60"/>
      <c r="E43" s="61"/>
      <c r="F43" s="15">
        <f>'25 JAN 2024'!J43</f>
        <v>7</v>
      </c>
      <c r="G43" s="37">
        <f t="shared" ref="G43:J43" si="5">SUM(G25:G42)</f>
        <v>29</v>
      </c>
      <c r="H43" s="37">
        <f t="shared" si="5"/>
        <v>36</v>
      </c>
      <c r="I43" s="37">
        <f t="shared" si="5"/>
        <v>32</v>
      </c>
      <c r="J43" s="37">
        <f t="shared" si="5"/>
        <v>4</v>
      </c>
      <c r="K43" s="61"/>
      <c r="L43" s="62">
        <f t="shared" ref="L43:L44" si="6">I43/H43*100</f>
        <v>88.888888888888886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>
      <c r="A44" s="58" t="s">
        <v>57</v>
      </c>
      <c r="B44" s="59"/>
      <c r="C44" s="59"/>
      <c r="D44" s="60"/>
      <c r="E44" s="9"/>
      <c r="F44" s="63">
        <f t="shared" ref="F44:J44" si="7">F43+F21</f>
        <v>39</v>
      </c>
      <c r="G44" s="63">
        <f t="shared" si="7"/>
        <v>43</v>
      </c>
      <c r="H44" s="63">
        <f t="shared" si="7"/>
        <v>67</v>
      </c>
      <c r="I44" s="63">
        <f t="shared" si="7"/>
        <v>32</v>
      </c>
      <c r="J44" s="63">
        <f t="shared" si="7"/>
        <v>35</v>
      </c>
      <c r="K44" s="9"/>
      <c r="L44" s="62">
        <f t="shared" si="6"/>
        <v>47.761194029850742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5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5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5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5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5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5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5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5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5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5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5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5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5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5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5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5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5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5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5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5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5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5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5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5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5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5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5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5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5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5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5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5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5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5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5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5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5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5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5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5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5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5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5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5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5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5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5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5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5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5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5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5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5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5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5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5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5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5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5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5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5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5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5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5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5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5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5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5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5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5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5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5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5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5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5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5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5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5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5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5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5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5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5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5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5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5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5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5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5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5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5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5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5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5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5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5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5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5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5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5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5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5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5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5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5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5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5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5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5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5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5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5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5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5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5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5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5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5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5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5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5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5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5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5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5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5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5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5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5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5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5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5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5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5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5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5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5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5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5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5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5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5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5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5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5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5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5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5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5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5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5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5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5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5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5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5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5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5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5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5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5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5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5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5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5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5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5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5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5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5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5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5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5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5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5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5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5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5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5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5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5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5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5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5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5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5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5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5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5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5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5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5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5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5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5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5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5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5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5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5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5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5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5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5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5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5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5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5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5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5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5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5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5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5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5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5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5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5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5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5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5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5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5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5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5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5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5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5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5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5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5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5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5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5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5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5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5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5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5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5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5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5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5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5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5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5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5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5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5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5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5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5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5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5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5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5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5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5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5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5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5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5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5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5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5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5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5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5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5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5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5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5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5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5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5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5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5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5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5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5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5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5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5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5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5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5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5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5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5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5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5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5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5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5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5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5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5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5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5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5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5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5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5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5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5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5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5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5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5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5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5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5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5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5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5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5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5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5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5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5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5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5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5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5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5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5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5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5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5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5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5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5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5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5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5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5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5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5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5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5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5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5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5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5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5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5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5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5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5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5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5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5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5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5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5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5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5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5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5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5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5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5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5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5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5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5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5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5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5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5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5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5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5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5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5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5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5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5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5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5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5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5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5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5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5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5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5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5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5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5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5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5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5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5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5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5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5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5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5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5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5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5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5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5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5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5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5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5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5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5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5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5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5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5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5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5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5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5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5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5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5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5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5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5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5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5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5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5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5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5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5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5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5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5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5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5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5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5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5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5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5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5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5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5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5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5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5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5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5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5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5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5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5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5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5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5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5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5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5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5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5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5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5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5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5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5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5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5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5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5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5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5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5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5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5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5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5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5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5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5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5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5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5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5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5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5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5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5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5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5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5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5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5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5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5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5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5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5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5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5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5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5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5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5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5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5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5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5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5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5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5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5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5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5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5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5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5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5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5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5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5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5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5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5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5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5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5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5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5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5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5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5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5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5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5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5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5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5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5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5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5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5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5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5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5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5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5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5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5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5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5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5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5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5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5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5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5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5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5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5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5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5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5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5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5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5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5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5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5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5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5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5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5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5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5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5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5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5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5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5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5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5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5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5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5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5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5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5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5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5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5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5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5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5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5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5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5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5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5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5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5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5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5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5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5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5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5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5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5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5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5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5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5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5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5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5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5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5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5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5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5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5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5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5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5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5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5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5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5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5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5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5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5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5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5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5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5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5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5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5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5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5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5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5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5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5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5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5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5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5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5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5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5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5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5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5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5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5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5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5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5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5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5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5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5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5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5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5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5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5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5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5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5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5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5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5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5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5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5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5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5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5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5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5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5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5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5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5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5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5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5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5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5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5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5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5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5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5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5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5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5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5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5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5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5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5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5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5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5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5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5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5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5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5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5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5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5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5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5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5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5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5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5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5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5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5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5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5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5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5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5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5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5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5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5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5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5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5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5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5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5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5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5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5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5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5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5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5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5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5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5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5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5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5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5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5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5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23">
    <mergeCell ref="A44:D44"/>
    <mergeCell ref="A21:C21"/>
    <mergeCell ref="C25:C31"/>
    <mergeCell ref="C32:C35"/>
    <mergeCell ref="C36:C37"/>
    <mergeCell ref="C38:C40"/>
    <mergeCell ref="A43:D43"/>
    <mergeCell ref="I4:I5"/>
    <mergeCell ref="J4:J5"/>
    <mergeCell ref="K4:K5"/>
    <mergeCell ref="C8:C11"/>
    <mergeCell ref="C12:C13"/>
    <mergeCell ref="C14:C19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21 JAN 2024</vt:lpstr>
      <vt:lpstr>22 JAN 2024</vt:lpstr>
      <vt:lpstr>23 JAN 2024</vt:lpstr>
      <vt:lpstr>24 JAN 2024</vt:lpstr>
      <vt:lpstr>25 JAN 2024</vt:lpstr>
      <vt:lpstr>26 JAN 2024</vt:lpstr>
      <vt:lpstr>27 JAN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arfan setiawan</dc:creator>
  <cp:lastModifiedBy>arfan setiawan</cp:lastModifiedBy>
  <dcterms:created xsi:type="dcterms:W3CDTF">2024-05-07T04:51:20Z</dcterms:created>
  <dcterms:modified xsi:type="dcterms:W3CDTF">2024-05-07T04:51:38Z</dcterms:modified>
</cp:coreProperties>
</file>